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2116" windowHeight="10560" activeTab="3"/>
  </bookViews>
  <sheets>
    <sheet name="Ouv.Ferm pistes du 20 au 26" sheetId="1" r:id="rId1"/>
    <sheet name="Ski Fond du 20 au 26" sheetId="2" r:id="rId2"/>
    <sheet name="Ouv.Ferm pistes 27&amp;28" sheetId="3" r:id="rId3"/>
    <sheet name="Ski Fond du 27&amp;28" sheetId="4" r:id="rId4"/>
  </sheets>
  <externalReferences>
    <externalReference r:id="rId5"/>
    <externalReference r:id="rId6"/>
  </externalReferences>
  <calcPr calcId="125725"/>
</workbook>
</file>

<file path=xl/calcChain.xml><?xml version="1.0" encoding="utf-8"?>
<calcChain xmlns="http://schemas.openxmlformats.org/spreadsheetml/2006/main">
  <c r="D43" i="4"/>
  <c r="D42"/>
  <c r="E41"/>
  <c r="D41"/>
  <c r="E40"/>
  <c r="D40"/>
  <c r="E39"/>
  <c r="D39"/>
  <c r="E38"/>
  <c r="D38"/>
  <c r="E37"/>
  <c r="D37"/>
  <c r="D32"/>
  <c r="D31"/>
  <c r="D30"/>
  <c r="D29"/>
  <c r="D28"/>
  <c r="D27"/>
  <c r="D26"/>
  <c r="D20"/>
  <c r="D19"/>
  <c r="D18"/>
  <c r="D17"/>
  <c r="C11"/>
  <c r="C9"/>
  <c r="K93" i="3"/>
  <c r="H93"/>
  <c r="J94" s="1"/>
  <c r="E93"/>
  <c r="B93"/>
  <c r="D94" s="1"/>
  <c r="E71"/>
  <c r="B71"/>
  <c r="D72" s="1"/>
  <c r="K56"/>
  <c r="H56"/>
  <c r="J57" s="1"/>
  <c r="B52"/>
  <c r="B49"/>
  <c r="E41"/>
  <c r="E40"/>
  <c r="E39"/>
  <c r="E37"/>
  <c r="E36"/>
  <c r="E34"/>
  <c r="B33"/>
  <c r="E31"/>
  <c r="E58" s="1"/>
  <c r="B31"/>
  <c r="B58" s="1"/>
  <c r="H26"/>
  <c r="B25"/>
  <c r="K23"/>
  <c r="E23"/>
  <c r="E22"/>
  <c r="K21"/>
  <c r="E18"/>
  <c r="H16"/>
  <c r="B16"/>
  <c r="K15"/>
  <c r="K13"/>
  <c r="H13"/>
  <c r="E12"/>
  <c r="B12"/>
  <c r="H10"/>
  <c r="E10"/>
  <c r="E27" s="1"/>
  <c r="B10"/>
  <c r="K9"/>
  <c r="K35" s="1"/>
  <c r="H9"/>
  <c r="H8"/>
  <c r="H35" s="1"/>
  <c r="J36" s="1"/>
  <c r="B8"/>
  <c r="B27" s="1"/>
  <c r="D28" s="1"/>
  <c r="D59" l="1"/>
  <c r="D43" i="2" l="1"/>
  <c r="D42"/>
  <c r="E41"/>
  <c r="D41"/>
  <c r="E40"/>
  <c r="D40"/>
  <c r="E39"/>
  <c r="D39"/>
  <c r="E38"/>
  <c r="D38"/>
  <c r="E37"/>
  <c r="D37"/>
  <c r="D32"/>
  <c r="D31"/>
  <c r="D30"/>
  <c r="D29"/>
  <c r="D28"/>
  <c r="D27"/>
  <c r="D26"/>
  <c r="D20"/>
  <c r="D19"/>
  <c r="D18"/>
  <c r="D17"/>
  <c r="C11"/>
  <c r="C9"/>
  <c r="K93" i="1"/>
  <c r="H93"/>
  <c r="J94" s="1"/>
  <c r="E93"/>
  <c r="B93"/>
  <c r="D94" s="1"/>
  <c r="E71"/>
  <c r="B71"/>
  <c r="D72" s="1"/>
  <c r="K56"/>
  <c r="H56"/>
  <c r="J57" s="1"/>
  <c r="B52"/>
  <c r="B49"/>
  <c r="E41"/>
  <c r="E40"/>
  <c r="E39"/>
  <c r="E37"/>
  <c r="E36"/>
  <c r="B36"/>
  <c r="E34"/>
  <c r="B33"/>
  <c r="E32"/>
  <c r="E31"/>
  <c r="E58" s="1"/>
  <c r="B31"/>
  <c r="B58" s="1"/>
  <c r="H26"/>
  <c r="B25"/>
  <c r="K23"/>
  <c r="E23"/>
  <c r="E22"/>
  <c r="K21"/>
  <c r="B20"/>
  <c r="E18"/>
  <c r="B17"/>
  <c r="H16"/>
  <c r="B16"/>
  <c r="K15"/>
  <c r="K13"/>
  <c r="H13"/>
  <c r="B13"/>
  <c r="E12"/>
  <c r="B12"/>
  <c r="H10"/>
  <c r="E10"/>
  <c r="E27" s="1"/>
  <c r="B10"/>
  <c r="K9"/>
  <c r="H9"/>
  <c r="K8"/>
  <c r="K35" s="1"/>
  <c r="H8"/>
  <c r="H35" s="1"/>
  <c r="B8"/>
  <c r="B27" s="1"/>
  <c r="D28" s="1"/>
  <c r="J36" l="1"/>
  <c r="D59"/>
</calcChain>
</file>

<file path=xl/sharedStrings.xml><?xml version="1.0" encoding="utf-8"?>
<sst xmlns="http://schemas.openxmlformats.org/spreadsheetml/2006/main" count="1118" uniqueCount="330">
  <si>
    <t>SOCIETE D'AMENAGEMENT DE LA STATION DE LA PLAGNE</t>
  </si>
  <si>
    <r>
      <t>PREVISION D'OUVERTURE DES PISTES ET REMONTEES MECANIQUES</t>
    </r>
    <r>
      <rPr>
        <b/>
        <sz val="12"/>
        <color indexed="10"/>
        <rFont val="Arial Narrow"/>
        <family val="2"/>
      </rPr>
      <t>*</t>
    </r>
  </si>
  <si>
    <t>DATE :</t>
  </si>
  <si>
    <t>ALTITUDE DES CHAMPS DE SKI :</t>
  </si>
  <si>
    <t>1250M à 2750M</t>
  </si>
  <si>
    <t>SCENARIO</t>
  </si>
  <si>
    <t>SECTEUR GRANDE ROCHETTE</t>
  </si>
  <si>
    <r>
      <t>Pistes</t>
    </r>
    <r>
      <rPr>
        <b/>
        <sz val="10"/>
        <color indexed="17"/>
        <rFont val="Arial Narrow"/>
        <family val="2"/>
      </rPr>
      <t xml:space="preserve"> : 3 -</t>
    </r>
    <r>
      <rPr>
        <b/>
        <sz val="10"/>
        <color indexed="12"/>
        <rFont val="Arial Narrow"/>
        <family val="2"/>
      </rPr>
      <t xml:space="preserve"> 13 - </t>
    </r>
    <r>
      <rPr>
        <b/>
        <sz val="10"/>
        <color indexed="10"/>
        <rFont val="Arial Narrow"/>
        <family val="2"/>
      </rPr>
      <t xml:space="preserve">1 - </t>
    </r>
    <r>
      <rPr>
        <b/>
        <sz val="10"/>
        <color indexed="8"/>
        <rFont val="Arial Narrow"/>
        <family val="2"/>
      </rPr>
      <t>2</t>
    </r>
  </si>
  <si>
    <t>SECTEUR P.BELLECOTE / ROCHE DE MIO</t>
  </si>
  <si>
    <r>
      <t>Pistes :</t>
    </r>
    <r>
      <rPr>
        <b/>
        <sz val="10"/>
        <color indexed="17"/>
        <rFont val="Arial Narrow"/>
        <family val="2"/>
      </rPr>
      <t xml:space="preserve"> 1 - </t>
    </r>
    <r>
      <rPr>
        <b/>
        <sz val="10"/>
        <color indexed="12"/>
        <rFont val="Arial Narrow"/>
        <family val="2"/>
      </rPr>
      <t>15 -</t>
    </r>
    <r>
      <rPr>
        <b/>
        <sz val="10"/>
        <color indexed="10"/>
        <rFont val="Arial Narrow"/>
        <family val="2"/>
      </rPr>
      <t xml:space="preserve"> 3 -</t>
    </r>
    <r>
      <rPr>
        <b/>
        <sz val="10"/>
        <color indexed="8"/>
        <rFont val="Arial Narrow"/>
        <family val="2"/>
      </rPr>
      <t xml:space="preserve"> 2</t>
    </r>
  </si>
  <si>
    <t>FUNIPLAGNE GDE ROCHETTE</t>
  </si>
  <si>
    <t>BABY</t>
  </si>
  <si>
    <t>OUVERTE</t>
  </si>
  <si>
    <t>TC BELLE PLAGNE</t>
  </si>
  <si>
    <t>L'OURSON</t>
  </si>
  <si>
    <t>TELEBUS</t>
  </si>
  <si>
    <t>BIQUET</t>
  </si>
  <si>
    <t>TC ROCHE DE MIO</t>
  </si>
  <si>
    <t>BELLE PLAGNE</t>
  </si>
  <si>
    <t>TSD BERGERIE</t>
  </si>
  <si>
    <t>BOULEVARD</t>
  </si>
  <si>
    <t>TSD ARPETTE</t>
  </si>
  <si>
    <t>BRETELLE TRIEUSE</t>
  </si>
  <si>
    <t>FERME</t>
  </si>
  <si>
    <t>TSD COLORADO</t>
  </si>
  <si>
    <t>ARNICA</t>
  </si>
  <si>
    <t>TSD BLANCHETS</t>
  </si>
  <si>
    <t>DOU DU PRAZ</t>
  </si>
  <si>
    <t>TS BOULEVARD</t>
  </si>
  <si>
    <t>BRIDGE</t>
  </si>
  <si>
    <t>TSD CARELLA</t>
  </si>
  <si>
    <t>L'ARPETTE</t>
  </si>
  <si>
    <t>TS MELEZES</t>
  </si>
  <si>
    <t>CAPELLA</t>
  </si>
  <si>
    <t>TSD COLOSSES</t>
  </si>
  <si>
    <t>LE TUNNEL</t>
  </si>
  <si>
    <t>TS VERDONS NORD</t>
  </si>
  <si>
    <t>CHEVRETTE</t>
  </si>
  <si>
    <t>TS BELLE PLAGNE</t>
  </si>
  <si>
    <t>LES AROLLES</t>
  </si>
  <si>
    <t>TK AOLLETS</t>
  </si>
  <si>
    <t>ECARTEE</t>
  </si>
  <si>
    <t>TS INVERSENS</t>
  </si>
  <si>
    <t>LES BLANCHETS</t>
  </si>
  <si>
    <t>TK BABY LA PLAGNE</t>
  </si>
  <si>
    <t>LES DOLINES</t>
  </si>
  <si>
    <t>TS QUILLIS</t>
  </si>
  <si>
    <t>LES DUNES</t>
  </si>
  <si>
    <t>TK BIQUET</t>
  </si>
  <si>
    <t>LES VERDONS</t>
  </si>
  <si>
    <t>TK BELLE PLAGNE</t>
  </si>
  <si>
    <t>LES LAINES</t>
  </si>
  <si>
    <t>TK CHEVRETTE</t>
  </si>
  <si>
    <t>MIRA</t>
  </si>
  <si>
    <t>TK COL DE FORCLE 1</t>
  </si>
  <si>
    <t>LES LEITCHOUMS</t>
  </si>
  <si>
    <t>TK FRANCE</t>
  </si>
  <si>
    <t>PETITE ROCHETTE</t>
  </si>
  <si>
    <t>TK COL DE FORCLE 2</t>
  </si>
  <si>
    <t>LES OURS</t>
  </si>
  <si>
    <t>TELECORDE DU SOLU</t>
  </si>
  <si>
    <t>POLLUX</t>
  </si>
  <si>
    <t>TK COLOSSES</t>
  </si>
  <si>
    <t>LES QUILLIS</t>
  </si>
  <si>
    <t xml:space="preserve">FIL NEIGE JARDIN ENFANTS </t>
  </si>
  <si>
    <t>RAMY</t>
  </si>
  <si>
    <t>TK LEI TCHOUMS 1</t>
  </si>
  <si>
    <t>LEVASSET HAUT</t>
  </si>
  <si>
    <t>FIL NEIGE MICKEY</t>
  </si>
  <si>
    <t>TRIEUSE HAUT</t>
  </si>
  <si>
    <t>TK SUCETTE BELLECOTE</t>
  </si>
  <si>
    <t>SAINT JACQUES</t>
  </si>
  <si>
    <t>VEGA</t>
  </si>
  <si>
    <t>TK TYROLIEN 11H30 / 13H30 16H30/17H40</t>
  </si>
  <si>
    <t>TRIEUSE BAS</t>
  </si>
  <si>
    <t>CARINA</t>
  </si>
  <si>
    <t>TAPIS OURSON BAS</t>
  </si>
  <si>
    <t>LA LOGNAN</t>
  </si>
  <si>
    <t>Liaison Plagne-Bellecôte</t>
  </si>
  <si>
    <t>ROCHETTE</t>
  </si>
  <si>
    <t>TAPIS OURSON HAUT</t>
  </si>
  <si>
    <t>LES INVERSENS</t>
  </si>
  <si>
    <t>Liaison Champagny/Verdons</t>
  </si>
  <si>
    <t>MERCEDES</t>
  </si>
  <si>
    <t>TELECORDE DU PLATEAU</t>
  </si>
  <si>
    <t>LES SOURCES</t>
  </si>
  <si>
    <t>TOTAL / 15</t>
  </si>
  <si>
    <t>TOTAL / 19</t>
  </si>
  <si>
    <t>FIL NEIGE CARAMEL</t>
  </si>
  <si>
    <t>LA MIO</t>
  </si>
  <si>
    <t>% d'ouverture du secteur :</t>
  </si>
  <si>
    <t>FIL NEIGE DES CROETS</t>
  </si>
  <si>
    <t>LES COLOSSES</t>
  </si>
  <si>
    <t>FIL NEIGE ILE AUX ENFANTS</t>
  </si>
  <si>
    <t>SECTEUR BIOLLEY / PLAGNE 1800</t>
  </si>
  <si>
    <r>
      <t>Pistes :</t>
    </r>
    <r>
      <rPr>
        <b/>
        <sz val="10"/>
        <color indexed="17"/>
        <rFont val="Arial Narrow"/>
        <family val="2"/>
      </rPr>
      <t xml:space="preserve"> 2 - </t>
    </r>
    <r>
      <rPr>
        <b/>
        <sz val="10"/>
        <color indexed="12"/>
        <rFont val="Arial Narrow"/>
        <family val="2"/>
      </rPr>
      <t>9 -</t>
    </r>
    <r>
      <rPr>
        <b/>
        <sz val="10"/>
        <color indexed="10"/>
        <rFont val="Arial Narrow"/>
        <family val="2"/>
      </rPr>
      <t xml:space="preserve"> 8</t>
    </r>
    <r>
      <rPr>
        <b/>
        <sz val="10"/>
        <rFont val="Arial Narrow"/>
        <family val="2"/>
      </rPr>
      <t xml:space="preserve"> - 6</t>
    </r>
  </si>
  <si>
    <t>FIL NEIGE JARDIN ENFANTS</t>
  </si>
  <si>
    <t>TELEMETRO</t>
  </si>
  <si>
    <t>ECOLE AIME 2000</t>
  </si>
  <si>
    <t>FIL NEIGE SUCRE D'ORGE</t>
  </si>
  <si>
    <t>TSD LA ROCHE</t>
  </si>
  <si>
    <t>PRACONDUIT</t>
  </si>
  <si>
    <t>Liaison Glacier</t>
  </si>
  <si>
    <t>TSD BECOIN</t>
  </si>
  <si>
    <t>CORNEGIDOUILLE</t>
  </si>
  <si>
    <t>Liaison Montchavin</t>
  </si>
  <si>
    <t>TS COQS</t>
  </si>
  <si>
    <t>JEAN MARIE</t>
  </si>
  <si>
    <t>Liaison Champagny</t>
  </si>
  <si>
    <t>TS GOLF</t>
  </si>
  <si>
    <t>LE GOLF</t>
  </si>
  <si>
    <t>TOTAL / 24</t>
  </si>
  <si>
    <t>TOTAL / 21</t>
  </si>
  <si>
    <t>TS PLAGNE 1800</t>
  </si>
  <si>
    <t>LOUP GAROU</t>
  </si>
  <si>
    <t>TK AIME LA PLAGNE</t>
  </si>
  <si>
    <t>LOVATIERE</t>
  </si>
  <si>
    <t>TK CRETES</t>
  </si>
  <si>
    <t>MARIE CHANTAL</t>
  </si>
  <si>
    <t>SECTEUR CHAMPAGNY / VERDONS</t>
  </si>
  <si>
    <r>
      <t>Pistes :</t>
    </r>
    <r>
      <rPr>
        <b/>
        <sz val="10"/>
        <color indexed="17"/>
        <rFont val="Arial Narrow"/>
        <family val="2"/>
      </rPr>
      <t xml:space="preserve"> 1 - </t>
    </r>
    <r>
      <rPr>
        <b/>
        <sz val="10"/>
        <color indexed="12"/>
        <rFont val="Arial Narrow"/>
        <family val="2"/>
      </rPr>
      <t>9 -</t>
    </r>
    <r>
      <rPr>
        <b/>
        <sz val="10"/>
        <color indexed="10"/>
        <rFont val="Arial Narrow"/>
        <family val="2"/>
      </rPr>
      <t xml:space="preserve"> 6</t>
    </r>
    <r>
      <rPr>
        <b/>
        <sz val="10"/>
        <rFont val="Arial Narrow"/>
        <family val="2"/>
      </rPr>
      <t xml:space="preserve"> - 1</t>
    </r>
  </si>
  <si>
    <t>TK DROMADAIRE</t>
  </si>
  <si>
    <t>MONT SAINT SAUVEUR</t>
  </si>
  <si>
    <t>TC CHAMPAGNY</t>
  </si>
  <si>
    <t>LA BERGERIE</t>
  </si>
  <si>
    <t>TK PONEY</t>
  </si>
  <si>
    <t>PAVANE</t>
  </si>
  <si>
    <t>TSD BORSELIERS</t>
  </si>
  <si>
    <t xml:space="preserve">BOZELET </t>
  </si>
  <si>
    <t>TK PRACONDUIT (ouv 16/12)</t>
  </si>
  <si>
    <t>RESERVOIR</t>
  </si>
  <si>
    <t>TSD ROSSA</t>
  </si>
  <si>
    <t>ETERLOU</t>
  </si>
  <si>
    <t>TK STADES</t>
  </si>
  <si>
    <t>ANDRE MARTZOLF</t>
  </si>
  <si>
    <t>TSD VERDONS SUD</t>
  </si>
  <si>
    <t>GEISHA</t>
  </si>
  <si>
    <t>FIL NEIGE MINI CLUB</t>
  </si>
  <si>
    <t>BRETELLE FARANDOLE</t>
  </si>
  <si>
    <t>TK BERGERIE</t>
  </si>
  <si>
    <t>LA ROSSA HAUT</t>
  </si>
  <si>
    <t>FIL NEIGE LA ROCHE</t>
  </si>
  <si>
    <t>TK BORSELIERS 3</t>
  </si>
  <si>
    <t>LA TOME</t>
  </si>
  <si>
    <t>FIL NEIGE LES LUTINS</t>
  </si>
  <si>
    <t>GAVOTTE</t>
  </si>
  <si>
    <t>TK ETERLOU</t>
  </si>
  <si>
    <t>LE SERAC</t>
  </si>
  <si>
    <t>JAVA</t>
  </si>
  <si>
    <t>FIL NEIGE MARMOTTON</t>
  </si>
  <si>
    <t>LES CREPINES</t>
  </si>
  <si>
    <t>LES MINES</t>
  </si>
  <si>
    <t>FIL NEIGE RAFFORT</t>
  </si>
  <si>
    <t>LEVASSET BAS</t>
  </si>
  <si>
    <t>SAMBA</t>
  </si>
  <si>
    <t>LIAISON VERDONS</t>
  </si>
  <si>
    <t>SARDANE</t>
  </si>
  <si>
    <t>HARA KIRI</t>
  </si>
  <si>
    <t>CRETE COTE</t>
  </si>
  <si>
    <t>Liaison La Plagne / Verdons</t>
  </si>
  <si>
    <t>KAMIKAZE</t>
  </si>
  <si>
    <t>GRANDE PENTE</t>
  </si>
  <si>
    <t>LA ROSSA BAS</t>
  </si>
  <si>
    <t>Liaison Montalbert</t>
  </si>
  <si>
    <t>LES COQS</t>
  </si>
  <si>
    <t>Possibilité de retour à ski :</t>
  </si>
  <si>
    <t>LES BOIS</t>
  </si>
  <si>
    <t>LES ETROITS</t>
  </si>
  <si>
    <t>Champagny Village</t>
  </si>
  <si>
    <t>NON</t>
  </si>
  <si>
    <t>LES BORSELIERS</t>
  </si>
  <si>
    <t>MORBLEU</t>
  </si>
  <si>
    <t>MONT DE LA GUERRE</t>
  </si>
  <si>
    <t>PALSEMBLEU</t>
  </si>
  <si>
    <t>SKI DE BOSSES</t>
  </si>
  <si>
    <t>TOTAL / 09</t>
  </si>
  <si>
    <t>TOTAL / 17</t>
  </si>
  <si>
    <t>TOTAL / 25</t>
  </si>
  <si>
    <t xml:space="preserve"> MONTCHAVIN / LES COCHES</t>
  </si>
  <si>
    <r>
      <t>Pistes :</t>
    </r>
    <r>
      <rPr>
        <b/>
        <sz val="10"/>
        <color indexed="17"/>
        <rFont val="Arial Narrow"/>
        <family val="2"/>
      </rPr>
      <t xml:space="preserve"> 0 - </t>
    </r>
    <r>
      <rPr>
        <b/>
        <sz val="10"/>
        <color indexed="12"/>
        <rFont val="Arial Narrow"/>
        <family val="2"/>
      </rPr>
      <t>10 -</t>
    </r>
    <r>
      <rPr>
        <b/>
        <sz val="10"/>
        <color indexed="10"/>
        <rFont val="Arial Narrow"/>
        <family val="2"/>
      </rPr>
      <t xml:space="preserve"> 7</t>
    </r>
    <r>
      <rPr>
        <b/>
        <sz val="10"/>
        <rFont val="Arial Narrow"/>
        <family val="2"/>
      </rPr>
      <t xml:space="preserve"> - 4</t>
    </r>
  </si>
  <si>
    <t>VANOISE EXPRESS</t>
  </si>
  <si>
    <t>DOS ROND</t>
  </si>
  <si>
    <t>SECTEUR BELLECOTE / GLACIERS</t>
  </si>
  <si>
    <r>
      <t>Pistes :</t>
    </r>
    <r>
      <rPr>
        <b/>
        <sz val="10"/>
        <color indexed="17"/>
        <rFont val="Arial Narrow"/>
        <family val="2"/>
      </rPr>
      <t xml:space="preserve"> 0 - </t>
    </r>
    <r>
      <rPr>
        <b/>
        <sz val="10"/>
        <color indexed="12"/>
        <rFont val="Arial Narrow"/>
        <family val="2"/>
      </rPr>
      <t xml:space="preserve">3 - </t>
    </r>
    <r>
      <rPr>
        <b/>
        <sz val="10"/>
        <color indexed="10"/>
        <rFont val="Arial Narrow"/>
        <family val="2"/>
      </rPr>
      <t>2</t>
    </r>
    <r>
      <rPr>
        <b/>
        <sz val="10"/>
        <rFont val="Arial Narrow"/>
        <family val="2"/>
      </rPr>
      <t xml:space="preserve"> -  2</t>
    </r>
  </si>
  <si>
    <t>TC COCHES</t>
  </si>
  <si>
    <t>LA JACOTTAZ</t>
  </si>
  <si>
    <t>TC BELLECOTE</t>
  </si>
  <si>
    <t>LA FRETE</t>
  </si>
  <si>
    <t>TC LAC NOIR</t>
  </si>
  <si>
    <t>LE CARROLEY</t>
  </si>
  <si>
    <t>TS CHALET BELLECOTE</t>
  </si>
  <si>
    <t>LANCHE RONDE</t>
  </si>
  <si>
    <t>TC TELEBUFFETTE</t>
  </si>
  <si>
    <t>LE REPLAT</t>
  </si>
  <si>
    <t>TS GLACIER</t>
  </si>
  <si>
    <t>LE DEVERSOIR</t>
  </si>
  <si>
    <t>TSD BIJOLIN</t>
  </si>
  <si>
    <t>LES BARRIERES</t>
  </si>
  <si>
    <t>TS TRAVERSEE</t>
  </si>
  <si>
    <t>COL 1</t>
  </si>
  <si>
    <t>TSD MONTCHAVIN</t>
  </si>
  <si>
    <t>LES BAUCHES</t>
  </si>
  <si>
    <t>LA COMBE</t>
  </si>
  <si>
    <t>TSD PIERRES BLANCHES</t>
  </si>
  <si>
    <t>LES TEPPES</t>
  </si>
  <si>
    <t>LA CHIAUPE</t>
  </si>
  <si>
    <t>TSD PLAN BOIS</t>
  </si>
  <si>
    <t>MONT BLANC</t>
  </si>
  <si>
    <t>LE DEROCHOIR</t>
  </si>
  <si>
    <t>TS BAUCHES</t>
  </si>
  <si>
    <t>PIERRES BLANCHES</t>
  </si>
  <si>
    <t>TS CARROLEY</t>
  </si>
  <si>
    <t>ROUTE DES BAUCHES</t>
  </si>
  <si>
    <t>TS CROZATS</t>
  </si>
  <si>
    <t>ESSELET</t>
  </si>
  <si>
    <t>TOTAL / 04</t>
  </si>
  <si>
    <t>TOTAL / 07</t>
  </si>
  <si>
    <t>TS DOS ROND</t>
  </si>
  <si>
    <t>LA DUY</t>
  </si>
  <si>
    <t>TS SALLA</t>
  </si>
  <si>
    <t>LE LAC NOIR</t>
  </si>
  <si>
    <t>TK MONTCHAVIN</t>
  </si>
  <si>
    <t>LES COCHES</t>
  </si>
  <si>
    <t>SECTEUR LONGEFOY / MONTALBERT</t>
  </si>
  <si>
    <r>
      <t>Pistes :</t>
    </r>
    <r>
      <rPr>
        <b/>
        <sz val="10"/>
        <color indexed="17"/>
        <rFont val="Arial Narrow"/>
        <family val="2"/>
      </rPr>
      <t xml:space="preserve"> 2 -</t>
    </r>
    <r>
      <rPr>
        <b/>
        <sz val="10"/>
        <color indexed="12"/>
        <rFont val="Arial Narrow"/>
        <family val="2"/>
      </rPr>
      <t xml:space="preserve"> 7 - </t>
    </r>
    <r>
      <rPr>
        <b/>
        <sz val="10"/>
        <color indexed="10"/>
        <rFont val="Arial Narrow"/>
        <family val="2"/>
      </rPr>
      <t>7</t>
    </r>
    <r>
      <rPr>
        <b/>
        <sz val="10"/>
        <rFont val="Arial Narrow"/>
        <family val="2"/>
      </rPr>
      <t xml:space="preserve"> - 0</t>
    </r>
  </si>
  <si>
    <t>TK PETIT SAUGET</t>
  </si>
  <si>
    <t>LES MARMOTTES</t>
  </si>
  <si>
    <t>TSD MONTALBERT</t>
  </si>
  <si>
    <t>ECOLE MONTALBERT</t>
  </si>
  <si>
    <t>TK PLAN BOIS</t>
  </si>
  <si>
    <t>MONTCHAVIN</t>
  </si>
  <si>
    <t>TS ADRETS</t>
  </si>
  <si>
    <t>PRAJOURDAN</t>
  </si>
  <si>
    <t>TK PLAN LESCHAUX</t>
  </si>
  <si>
    <t>STADE DE LA BUFFETTE</t>
  </si>
  <si>
    <t>TS FORNELET</t>
  </si>
  <si>
    <t>LE GENTIL</t>
  </si>
  <si>
    <t>TELECORDE PATINOIRE</t>
  </si>
  <si>
    <t>LES CROZATS</t>
  </si>
  <si>
    <t>TK FORNELET 2</t>
  </si>
  <si>
    <t>LES ADRETS</t>
  </si>
  <si>
    <t>TELECORDE REPLAT</t>
  </si>
  <si>
    <t>LES MURS</t>
  </si>
  <si>
    <t>TK GENTIL</t>
  </si>
  <si>
    <t>LES LUTINS</t>
  </si>
  <si>
    <t>TELECORDE SUCETTE MONTCHAVIN</t>
  </si>
  <si>
    <t>LES PELEES</t>
  </si>
  <si>
    <t>TK GRANGETTE</t>
  </si>
  <si>
    <t>LES PLANTES</t>
  </si>
  <si>
    <t>FIL NEIGE BABY DES COCHES</t>
  </si>
  <si>
    <t>MALATRAY</t>
  </si>
  <si>
    <t>TK GRENOUILLES</t>
  </si>
  <si>
    <t>MONTALBERT</t>
  </si>
  <si>
    <t>TK MONTALBERT</t>
  </si>
  <si>
    <t>PRALIOUD</t>
  </si>
  <si>
    <t>FI NEIGE PIROUETTE</t>
  </si>
  <si>
    <t>FIL NEIGE BERLINGOT</t>
  </si>
  <si>
    <t>PRAVENDUE</t>
  </si>
  <si>
    <t>FIL NEIGE PLAN BOIS</t>
  </si>
  <si>
    <t>FIL NEIGE CHAILLET</t>
  </si>
  <si>
    <t>BOIS CROIZELIN</t>
  </si>
  <si>
    <t>FIL NEIGE PANDA</t>
  </si>
  <si>
    <t>FORNELET</t>
  </si>
  <si>
    <t>Liaisons Plagne Altitude</t>
  </si>
  <si>
    <t>LES GRENOUILLES</t>
  </si>
  <si>
    <t>Par TS Salla</t>
  </si>
  <si>
    <t>Possibilité de retour à skis :</t>
  </si>
  <si>
    <t>MAIGNONNE</t>
  </si>
  <si>
    <t>Par TS Crozats</t>
  </si>
  <si>
    <t>Station de Montalbert</t>
  </si>
  <si>
    <t>OUI</t>
  </si>
  <si>
    <t>MUR DES ADRETS</t>
  </si>
  <si>
    <t xml:space="preserve"> </t>
  </si>
  <si>
    <t>ROCLISSE</t>
  </si>
  <si>
    <t>Possibilités de retour à ski :</t>
  </si>
  <si>
    <t>STADE DE MONTALBERT</t>
  </si>
  <si>
    <t>Station de Montchavin</t>
  </si>
  <si>
    <t>Station des Côches</t>
  </si>
  <si>
    <t>TOTAL / 11</t>
  </si>
  <si>
    <t>TOTAL / 16</t>
  </si>
  <si>
    <r>
      <t>*</t>
    </r>
    <r>
      <rPr>
        <sz val="10"/>
        <rFont val="Arial Narrow"/>
        <family val="2"/>
      </rPr>
      <t>Susceptible d'évolution en cours de journée pour raisons techniques et/ou météorologiques. Consulter les panneaux d'informations situés au départ des Remontées Mécaniques</t>
    </r>
  </si>
  <si>
    <t>SOCIETE D'AMENAGEMENT DE LA PLAGNE</t>
  </si>
  <si>
    <t>Domaine skiable de la Plagne</t>
  </si>
  <si>
    <t>Tél : 04.79.09.67.53     Fax : 04.79.09.68.21</t>
  </si>
  <si>
    <r>
      <t>ITINERAIRES SKI DE FOND      -      PROMENADES PIETONS</t>
    </r>
    <r>
      <rPr>
        <b/>
        <sz val="16"/>
        <color indexed="10"/>
        <rFont val="Arial Narrow"/>
        <family val="2"/>
      </rPr>
      <t>*</t>
    </r>
  </si>
  <si>
    <t>ACCESSIBILITE :</t>
  </si>
  <si>
    <t>SECTEUR PLAGNE ALTITUDE</t>
  </si>
  <si>
    <t>Les Mairiers</t>
  </si>
  <si>
    <t>6 km</t>
  </si>
  <si>
    <t>Les Frasses</t>
  </si>
  <si>
    <t xml:space="preserve"> Dou du Praz</t>
  </si>
  <si>
    <t>5 km</t>
  </si>
  <si>
    <t>Piétons du Dou du Pra</t>
  </si>
  <si>
    <t>SECTEUR MONTCHAVIN / LES COCHES</t>
  </si>
  <si>
    <t>Initiation Plan Bois</t>
  </si>
  <si>
    <t>1.5 km</t>
  </si>
  <si>
    <t>Fontaine Froide</t>
  </si>
  <si>
    <t>3.5 km</t>
  </si>
  <si>
    <t>Pieton Montchavin/Côches</t>
  </si>
  <si>
    <t>La Pierra</t>
  </si>
  <si>
    <t>2 km</t>
  </si>
  <si>
    <t>Pieton Plagnebellecôte/Côches</t>
  </si>
  <si>
    <t>4.9 km</t>
  </si>
  <si>
    <t xml:space="preserve">La Duy </t>
  </si>
  <si>
    <t>2,3 km</t>
  </si>
  <si>
    <t>SECTEUR MONTALBERT</t>
  </si>
  <si>
    <t>Le Crey du Moulin</t>
  </si>
  <si>
    <t>2.5 km</t>
  </si>
  <si>
    <t>Adray</t>
  </si>
  <si>
    <t>Le Bois</t>
  </si>
  <si>
    <t>6.5 km</t>
  </si>
  <si>
    <t xml:space="preserve">Montgésin </t>
  </si>
  <si>
    <t>3 km</t>
  </si>
  <si>
    <t>Initiation Gentil</t>
  </si>
  <si>
    <t>0.5 km</t>
  </si>
  <si>
    <t>Prajourdan</t>
  </si>
  <si>
    <t>4 km</t>
  </si>
  <si>
    <t>ESPACES GLISSE</t>
  </si>
  <si>
    <t>Luge Colorado Park</t>
  </si>
  <si>
    <t>Snow park Belle Plagne</t>
  </si>
  <si>
    <t>OUVERT</t>
  </si>
  <si>
    <t>Boarder Cross Belleplagne</t>
  </si>
  <si>
    <t>Half Pipe Plagne-Bellecôte</t>
  </si>
  <si>
    <t>Boarder Champagny</t>
  </si>
  <si>
    <t>Boarder Montchavin</t>
  </si>
  <si>
    <t>Free Style Gentil</t>
  </si>
  <si>
    <t>Wood Park Sauget</t>
  </si>
  <si>
    <t>TK TYROLIEN</t>
  </si>
  <si>
    <t>TELEMETRO  ferm 16h30 dim</t>
  </si>
  <si>
    <t>EMILE ALLAIS</t>
  </si>
</sst>
</file>

<file path=xl/styles.xml><?xml version="1.0" encoding="utf-8"?>
<styleSheet xmlns="http://schemas.openxmlformats.org/spreadsheetml/2006/main">
  <numFmts count="1">
    <numFmt numFmtId="164" formatCode="[$-40C]d\-mmm\-yy;@"/>
  </numFmts>
  <fonts count="24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indexed="10"/>
      <name val="Arial Narrow"/>
      <family val="2"/>
    </font>
    <font>
      <b/>
      <sz val="9"/>
      <name val="Arial Narrow"/>
      <family val="2"/>
    </font>
    <font>
      <b/>
      <sz val="10"/>
      <color indexed="17"/>
      <name val="Arial Narrow"/>
      <family val="2"/>
    </font>
    <font>
      <b/>
      <sz val="10"/>
      <color indexed="12"/>
      <name val="Arial Narrow"/>
      <family val="2"/>
    </font>
    <font>
      <b/>
      <sz val="10"/>
      <color indexed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b/>
      <sz val="10"/>
      <color indexed="50"/>
      <name val="Arial Narrow"/>
      <family val="2"/>
    </font>
    <font>
      <sz val="9"/>
      <color rgb="FFFF0000"/>
      <name val="Arial Narrow"/>
      <family val="2"/>
    </font>
    <font>
      <b/>
      <sz val="11"/>
      <name val="Arial Narrow"/>
      <family val="2"/>
    </font>
    <font>
      <b/>
      <sz val="11"/>
      <color indexed="10"/>
      <name val="Arial Narrow"/>
      <family val="2"/>
    </font>
    <font>
      <sz val="10"/>
      <color indexed="10"/>
      <name val="Arial Narrow"/>
      <family val="2"/>
    </font>
    <font>
      <sz val="10"/>
      <color indexed="12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16"/>
      <color indexed="10"/>
      <name val="Arial Narrow"/>
      <family val="2"/>
    </font>
    <font>
      <b/>
      <sz val="11"/>
      <color indexed="12"/>
      <name val="Arial Narrow"/>
      <family val="2"/>
    </font>
    <font>
      <b/>
      <sz val="11"/>
      <color indexed="17"/>
      <name val="Arial Narrow"/>
      <family val="2"/>
    </font>
    <font>
      <b/>
      <sz val="10"/>
      <color indexed="57"/>
      <name val="Arial Narrow"/>
      <family val="2"/>
    </font>
    <font>
      <b/>
      <sz val="9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10"/>
      </right>
      <top/>
      <bottom style="thin">
        <color indexed="8"/>
      </bottom>
      <diagonal/>
    </border>
    <border>
      <left style="thick">
        <color indexed="10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10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10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10" fillId="0" borderId="6" xfId="0" applyFont="1" applyBorder="1" applyAlignment="1" applyProtection="1">
      <alignment horizontal="center"/>
    </xf>
    <xf numFmtId="0" fontId="11" fillId="0" borderId="0" xfId="0" applyFont="1" applyFill="1" applyProtection="1"/>
    <xf numFmtId="0" fontId="10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0" xfId="0" applyFont="1" applyBorder="1" applyProtection="1"/>
    <xf numFmtId="0" fontId="10" fillId="0" borderId="1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7" fillId="0" borderId="0" xfId="0" applyFont="1" applyFill="1" applyProtection="1"/>
    <xf numFmtId="0" fontId="10" fillId="3" borderId="10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/>
    </xf>
    <xf numFmtId="0" fontId="12" fillId="5" borderId="1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14" xfId="0" applyFont="1" applyBorder="1" applyProtection="1"/>
    <xf numFmtId="0" fontId="8" fillId="0" borderId="0" xfId="0" applyFont="1" applyFill="1" applyBorder="1" applyProtection="1"/>
    <xf numFmtId="0" fontId="10" fillId="0" borderId="15" xfId="0" applyFont="1" applyBorder="1" applyAlignment="1" applyProtection="1">
      <alignment horizontal="center"/>
    </xf>
    <xf numFmtId="0" fontId="8" fillId="0" borderId="0" xfId="0" applyFont="1" applyFill="1" applyProtection="1"/>
    <xf numFmtId="0" fontId="1" fillId="6" borderId="0" xfId="0" applyFont="1" applyFill="1" applyProtection="1"/>
    <xf numFmtId="0" fontId="1" fillId="0" borderId="0" xfId="0" applyFont="1" applyFill="1" applyBorder="1" applyProtection="1"/>
    <xf numFmtId="0" fontId="2" fillId="5" borderId="0" xfId="0" applyFont="1" applyFill="1" applyProtection="1"/>
    <xf numFmtId="0" fontId="2" fillId="0" borderId="16" xfId="0" applyFont="1" applyBorder="1" applyProtection="1"/>
    <xf numFmtId="0" fontId="13" fillId="0" borderId="17" xfId="0" applyFont="1" applyBorder="1" applyAlignment="1" applyProtection="1">
      <alignment vertical="center"/>
    </xf>
    <xf numFmtId="0" fontId="13" fillId="0" borderId="13" xfId="0" quotePrefix="1" applyFont="1" applyBorder="1" applyAlignment="1" applyProtection="1">
      <alignment horizontal="center" vertical="center"/>
    </xf>
    <xf numFmtId="0" fontId="13" fillId="0" borderId="0" xfId="0" quotePrefix="1" applyFont="1" applyBorder="1" applyAlignment="1" applyProtection="1">
      <alignment vertical="center"/>
    </xf>
    <xf numFmtId="0" fontId="13" fillId="0" borderId="13" xfId="0" applyFont="1" applyBorder="1" applyAlignment="1" applyProtection="1">
      <alignment vertical="center"/>
    </xf>
    <xf numFmtId="0" fontId="13" fillId="0" borderId="18" xfId="0" quotePrefix="1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9" fontId="14" fillId="0" borderId="14" xfId="0" applyNumberFormat="1" applyFont="1" applyBorder="1" applyAlignment="1" applyProtection="1">
      <alignment horizontal="left" vertical="center"/>
    </xf>
    <xf numFmtId="9" fontId="13" fillId="0" borderId="20" xfId="0" applyNumberFormat="1" applyFont="1" applyBorder="1" applyAlignment="1" applyProtection="1">
      <alignment horizontal="center" vertical="center"/>
    </xf>
    <xf numFmtId="0" fontId="1" fillId="0" borderId="0" xfId="0" applyFont="1" applyFill="1" applyProtection="1"/>
    <xf numFmtId="0" fontId="14" fillId="0" borderId="0" xfId="0" applyFont="1" applyBorder="1" applyAlignment="1" applyProtection="1">
      <alignment horizontal="center" vertical="center"/>
    </xf>
    <xf numFmtId="9" fontId="14" fillId="0" borderId="0" xfId="0" applyNumberFormat="1" applyFont="1" applyBorder="1" applyAlignment="1" applyProtection="1">
      <alignment horizontal="left" vertical="center"/>
    </xf>
    <xf numFmtId="9" fontId="13" fillId="0" borderId="21" xfId="0" applyNumberFormat="1" applyFont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vertical="center"/>
    </xf>
    <xf numFmtId="0" fontId="1" fillId="2" borderId="13" xfId="0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0" borderId="8" xfId="0" applyFont="1" applyBorder="1" applyProtection="1"/>
    <xf numFmtId="0" fontId="1" fillId="0" borderId="0" xfId="0" applyFont="1" applyBorder="1" applyProtection="1"/>
    <xf numFmtId="0" fontId="2" fillId="0" borderId="25" xfId="0" applyFont="1" applyBorder="1" applyAlignment="1" applyProtection="1">
      <alignment horizontal="center"/>
    </xf>
    <xf numFmtId="0" fontId="11" fillId="0" borderId="0" xfId="0" applyFont="1" applyFill="1" applyAlignment="1" applyProtection="1">
      <alignment vertical="center"/>
    </xf>
    <xf numFmtId="0" fontId="1" fillId="0" borderId="8" xfId="0" applyFont="1" applyFill="1" applyBorder="1" applyProtection="1"/>
    <xf numFmtId="0" fontId="1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25" xfId="0" applyFont="1" applyBorder="1" applyProtection="1"/>
    <xf numFmtId="0" fontId="7" fillId="0" borderId="0" xfId="0" applyFont="1" applyFill="1" applyAlignment="1" applyProtection="1">
      <alignment vertical="center"/>
    </xf>
    <xf numFmtId="0" fontId="2" fillId="0" borderId="26" xfId="0" applyFont="1" applyBorder="1" applyProtection="1"/>
    <xf numFmtId="0" fontId="13" fillId="0" borderId="27" xfId="0" applyFont="1" applyBorder="1" applyAlignment="1" applyProtection="1">
      <alignment vertical="center"/>
    </xf>
    <xf numFmtId="0" fontId="13" fillId="0" borderId="28" xfId="0" applyFont="1" applyBorder="1" applyAlignment="1" applyProtection="1">
      <alignment vertical="center"/>
    </xf>
    <xf numFmtId="0" fontId="13" fillId="0" borderId="22" xfId="0" quotePrefix="1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 vertical="center"/>
    </xf>
    <xf numFmtId="9" fontId="14" fillId="0" borderId="30" xfId="0" applyNumberFormat="1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center"/>
    </xf>
    <xf numFmtId="0" fontId="10" fillId="0" borderId="31" xfId="0" applyFont="1" applyBorder="1" applyAlignment="1" applyProtection="1">
      <alignment horizontal="center"/>
    </xf>
    <xf numFmtId="0" fontId="10" fillId="0" borderId="3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10" fillId="0" borderId="2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13" xfId="0" applyFont="1" applyBorder="1" applyProtection="1"/>
    <xf numFmtId="0" fontId="10" fillId="5" borderId="9" xfId="0" applyFont="1" applyFill="1" applyBorder="1" applyAlignment="1" applyProtection="1">
      <alignment horizontal="center"/>
    </xf>
    <xf numFmtId="0" fontId="2" fillId="0" borderId="30" xfId="0" applyFont="1" applyBorder="1" applyProtection="1"/>
    <xf numFmtId="0" fontId="10" fillId="0" borderId="18" xfId="0" applyFont="1" applyBorder="1" applyAlignment="1" applyProtection="1">
      <alignment horizontal="center"/>
    </xf>
    <xf numFmtId="0" fontId="13" fillId="0" borderId="0" xfId="0" quotePrefix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6" fillId="0" borderId="0" xfId="0" applyFont="1" applyFill="1" applyBorder="1" applyProtection="1"/>
    <xf numFmtId="0" fontId="2" fillId="0" borderId="20" xfId="0" applyFont="1" applyBorder="1" applyAlignment="1" applyProtection="1">
      <alignment horizontal="center"/>
    </xf>
    <xf numFmtId="9" fontId="13" fillId="0" borderId="26" xfId="0" applyNumberFormat="1" applyFont="1" applyBorder="1" applyAlignment="1" applyProtection="1">
      <alignment horizontal="center" vertical="center"/>
    </xf>
    <xf numFmtId="0" fontId="13" fillId="5" borderId="17" xfId="0" applyFont="1" applyFill="1" applyBorder="1" applyAlignment="1" applyProtection="1">
      <alignment vertical="center"/>
    </xf>
    <xf numFmtId="0" fontId="13" fillId="5" borderId="13" xfId="0" quotePrefix="1" applyFont="1" applyFill="1" applyBorder="1" applyAlignment="1" applyProtection="1">
      <alignment horizontal="center" vertical="center"/>
    </xf>
    <xf numFmtId="9" fontId="13" fillId="0" borderId="0" xfId="0" applyNumberFormat="1" applyFont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/>
    </xf>
    <xf numFmtId="0" fontId="13" fillId="2" borderId="13" xfId="0" applyFont="1" applyFill="1" applyBorder="1" applyAlignment="1" applyProtection="1">
      <alignment vertical="center"/>
    </xf>
    <xf numFmtId="0" fontId="13" fillId="2" borderId="23" xfId="0" applyFont="1" applyFill="1" applyBorder="1" applyAlignment="1" applyProtection="1">
      <alignment vertical="center"/>
    </xf>
    <xf numFmtId="0" fontId="13" fillId="2" borderId="24" xfId="0" applyFont="1" applyFill="1" applyBorder="1" applyAlignment="1" applyProtection="1">
      <alignment vertical="center"/>
    </xf>
    <xf numFmtId="0" fontId="16" fillId="0" borderId="0" xfId="0" applyFont="1" applyFill="1" applyProtection="1"/>
    <xf numFmtId="0" fontId="2" fillId="0" borderId="21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16" fillId="0" borderId="0" xfId="0" applyFont="1" applyProtection="1"/>
    <xf numFmtId="0" fontId="1" fillId="2" borderId="34" xfId="0" applyFont="1" applyFill="1" applyBorder="1" applyProtection="1"/>
    <xf numFmtId="0" fontId="1" fillId="2" borderId="13" xfId="0" applyFont="1" applyFill="1" applyBorder="1" applyProtection="1"/>
    <xf numFmtId="0" fontId="1" fillId="2" borderId="23" xfId="0" applyFont="1" applyFill="1" applyBorder="1" applyProtection="1"/>
    <xf numFmtId="0" fontId="1" fillId="0" borderId="8" xfId="0" applyFont="1" applyBorder="1" applyProtection="1"/>
    <xf numFmtId="0" fontId="2" fillId="0" borderId="22" xfId="0" applyFont="1" applyBorder="1" applyAlignment="1" applyProtection="1">
      <alignment horizontal="center"/>
    </xf>
    <xf numFmtId="0" fontId="10" fillId="0" borderId="35" xfId="0" applyFont="1" applyBorder="1" applyAlignment="1" applyProtection="1">
      <alignment horizontal="center"/>
    </xf>
    <xf numFmtId="0" fontId="2" fillId="0" borderId="36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/>
    </xf>
    <xf numFmtId="0" fontId="13" fillId="0" borderId="25" xfId="0" quotePrefix="1" applyFont="1" applyBorder="1" applyAlignment="1" applyProtection="1">
      <alignment horizontal="center" vertical="center"/>
    </xf>
    <xf numFmtId="0" fontId="13" fillId="0" borderId="14" xfId="0" quotePrefix="1" applyFont="1" applyBorder="1" applyAlignment="1" applyProtection="1">
      <alignment horizontal="center" vertical="center"/>
    </xf>
    <xf numFmtId="0" fontId="13" fillId="0" borderId="30" xfId="0" quotePrefix="1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vertical="center"/>
    </xf>
    <xf numFmtId="0" fontId="13" fillId="0" borderId="26" xfId="0" quotePrefix="1" applyFont="1" applyBorder="1" applyAlignment="1" applyProtection="1">
      <alignment horizontal="center" vertical="center"/>
    </xf>
    <xf numFmtId="0" fontId="13" fillId="5" borderId="13" xfId="0" applyFont="1" applyFill="1" applyBorder="1" applyAlignment="1" applyProtection="1">
      <alignment vertical="center"/>
    </xf>
    <xf numFmtId="0" fontId="13" fillId="5" borderId="21" xfId="0" quotePrefix="1" applyFont="1" applyFill="1" applyBorder="1" applyAlignment="1" applyProtection="1">
      <alignment horizontal="center" vertical="center"/>
    </xf>
    <xf numFmtId="0" fontId="13" fillId="0" borderId="28" xfId="0" quotePrefix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0" xfId="0" applyFont="1" applyProtection="1"/>
    <xf numFmtId="0" fontId="2" fillId="0" borderId="37" xfId="0" applyFont="1" applyBorder="1" applyProtection="1"/>
    <xf numFmtId="0" fontId="17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7" fillId="7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Fill="1"/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7" fillId="0" borderId="0" xfId="0" applyFont="1" applyAlignment="1">
      <alignment horizontal="center"/>
    </xf>
    <xf numFmtId="0" fontId="21" fillId="0" borderId="0" xfId="0" applyFont="1"/>
    <xf numFmtId="0" fontId="20" fillId="5" borderId="0" xfId="0" applyFont="1" applyFill="1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" fillId="0" borderId="0" xfId="0" applyFont="1" applyAlignment="1" applyProtection="1">
      <alignment horizontal="center"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14" fillId="0" borderId="0" xfId="0" applyFont="1" applyAlignment="1" applyProtection="1">
      <alignment horizontal="left" wrapText="1"/>
    </xf>
    <xf numFmtId="0" fontId="15" fillId="0" borderId="0" xfId="0" applyFont="1" applyAlignment="1" applyProtection="1">
      <alignment horizontal="left" wrapText="1"/>
    </xf>
    <xf numFmtId="0" fontId="10" fillId="0" borderId="38" xfId="0" applyFont="1" applyBorder="1" applyAlignment="1" applyProtection="1">
      <alignment horizontal="center"/>
    </xf>
    <xf numFmtId="0" fontId="23" fillId="0" borderId="25" xfId="0" applyFont="1" applyFill="1" applyBorder="1" applyAlignment="1" applyProtection="1">
      <alignment horizontal="left"/>
    </xf>
    <xf numFmtId="0" fontId="8" fillId="0" borderId="25" xfId="0" applyFont="1" applyFill="1" applyBorder="1" applyProtection="1"/>
    <xf numFmtId="0" fontId="10" fillId="0" borderId="24" xfId="0" applyFont="1" applyBorder="1" applyAlignment="1" applyProtection="1">
      <alignment horizontal="center"/>
    </xf>
  </cellXfs>
  <cellStyles count="1">
    <cellStyle name="Normal" xfId="0" builtinId="0"/>
  </cellStyles>
  <dxfs count="234"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2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\\10.19.8.3\Documents_Intranet_SAP\Docs2\Paradiski_Blanc_avecSF_plei_web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Documents%20and%20Settings\brigitte.diraison\Local%20Settings\Temporary%20Internet%20Files\OLK217\La-Plagne_Evid&#233;.gi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\\10.19.8.3\Documents_Intranet_SAP\Docs2\Paradiski_Blanc_avecSF_plei_web.jpg" TargetMode="External"/><Relationship Id="rId1" Type="http://schemas.openxmlformats.org/officeDocument/2006/relationships/image" Target="../media/image3.jpeg"/><Relationship Id="rId4" Type="http://schemas.openxmlformats.org/officeDocument/2006/relationships/image" Target="file:///C:\Documents%20and%20Settings\brigitte.diraison\Local%20Settings\Temporary%20Internet%20Files\OLK217\La-Plagne_Evid&#233;.gif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\\10.19.8.3\Documents_Intranet_SAP\Docs2\Paradiski_Blanc_avecSF_plei_web.jpg" TargetMode="External"/><Relationship Id="rId1" Type="http://schemas.openxmlformats.org/officeDocument/2006/relationships/image" Target="../media/image4.jpeg"/><Relationship Id="rId4" Type="http://schemas.openxmlformats.org/officeDocument/2006/relationships/image" Target="file:///C:\Documents%20and%20Settings\brigitte.diraison\Local%20Settings\Temporary%20Internet%20Files\OLK217\La-Plagne_Evid&#233;.gif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\\10.19.8.3\Documents_Intranet_SAP\Docs2\Paradiski_Blanc_avecSF_plei_web.jpg" TargetMode="External"/><Relationship Id="rId1" Type="http://schemas.openxmlformats.org/officeDocument/2006/relationships/image" Target="../media/image3.jpeg"/><Relationship Id="rId4" Type="http://schemas.openxmlformats.org/officeDocument/2006/relationships/image" Target="file:///C:\Documents%20and%20Settings\brigitte.diraison\Local%20Settings\Temporary%20Internet%20Files\OLK217\La-Plagne_Evid&#233;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47625</xdr:rowOff>
    </xdr:from>
    <xdr:to>
      <xdr:col>10</xdr:col>
      <xdr:colOff>352425</xdr:colOff>
      <xdr:row>3</xdr:row>
      <xdr:rowOff>114300</xdr:rowOff>
    </xdr:to>
    <xdr:pic>
      <xdr:nvPicPr>
        <xdr:cNvPr id="2" name="Picture 9" descr="\\10.19.8.3\Documents_Intranet_SAP\Docs2\Paradiski_Blanc_avecSF_plei_web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806690" y="47625"/>
          <a:ext cx="111061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0</xdr:row>
      <xdr:rowOff>28575</xdr:rowOff>
    </xdr:from>
    <xdr:to>
      <xdr:col>0</xdr:col>
      <xdr:colOff>1009650</xdr:colOff>
      <xdr:row>5</xdr:row>
      <xdr:rowOff>142875</xdr:rowOff>
    </xdr:to>
    <xdr:pic>
      <xdr:nvPicPr>
        <xdr:cNvPr id="3" name="Picture 10" descr="C:\Documents and Settings\brigitte.diraison\Local Settings\Temporary Internet Files\OLK217\La-Plagne_Evidé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80975" y="28575"/>
          <a:ext cx="828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</xdr:row>
      <xdr:rowOff>28575</xdr:rowOff>
    </xdr:from>
    <xdr:to>
      <xdr:col>4</xdr:col>
      <xdr:colOff>714375</xdr:colOff>
      <xdr:row>3</xdr:row>
      <xdr:rowOff>171450</xdr:rowOff>
    </xdr:to>
    <xdr:pic>
      <xdr:nvPicPr>
        <xdr:cNvPr id="2" name="Picture 6" descr="\\10.19.8.3\Documents_Intranet_SAP\Docs2\Paradiski_Blanc_avecSF_plei_web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836920" y="203835"/>
          <a:ext cx="1209675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76200</xdr:rowOff>
    </xdr:from>
    <xdr:to>
      <xdr:col>0</xdr:col>
      <xdr:colOff>1085850</xdr:colOff>
      <xdr:row>5</xdr:row>
      <xdr:rowOff>38100</xdr:rowOff>
    </xdr:to>
    <xdr:pic>
      <xdr:nvPicPr>
        <xdr:cNvPr id="3" name="Picture 7" descr="C:\Documents and Settings\brigitte.diraison\Local Settings\Temporary Internet Files\OLK217\La-Plagne_Evidé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228600" y="76200"/>
          <a:ext cx="85725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47625</xdr:rowOff>
    </xdr:from>
    <xdr:to>
      <xdr:col>10</xdr:col>
      <xdr:colOff>352425</xdr:colOff>
      <xdr:row>3</xdr:row>
      <xdr:rowOff>114300</xdr:rowOff>
    </xdr:to>
    <xdr:pic>
      <xdr:nvPicPr>
        <xdr:cNvPr id="2" name="Picture 9" descr="\\10.19.8.3\Documents_Intranet_SAP\Docs2\Paradiski_Blanc_avecSF_plei_web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806690" y="47625"/>
          <a:ext cx="111061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0</xdr:row>
      <xdr:rowOff>28575</xdr:rowOff>
    </xdr:from>
    <xdr:to>
      <xdr:col>0</xdr:col>
      <xdr:colOff>1009650</xdr:colOff>
      <xdr:row>5</xdr:row>
      <xdr:rowOff>142875</xdr:rowOff>
    </xdr:to>
    <xdr:pic>
      <xdr:nvPicPr>
        <xdr:cNvPr id="3" name="Picture 10" descr="C:\Documents and Settings\brigitte.diraison\Local Settings\Temporary Internet Files\OLK217\La-Plagne_Evidé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80975" y="28575"/>
          <a:ext cx="8286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</xdr:row>
      <xdr:rowOff>28575</xdr:rowOff>
    </xdr:from>
    <xdr:to>
      <xdr:col>4</xdr:col>
      <xdr:colOff>714375</xdr:colOff>
      <xdr:row>3</xdr:row>
      <xdr:rowOff>171450</xdr:rowOff>
    </xdr:to>
    <xdr:pic>
      <xdr:nvPicPr>
        <xdr:cNvPr id="2" name="Picture 6" descr="\\10.19.8.3\Documents_Intranet_SAP\Docs2\Paradiski_Blanc_avecSF_plei_web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836920" y="203835"/>
          <a:ext cx="1209675" cy="5695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76200</xdr:rowOff>
    </xdr:from>
    <xdr:to>
      <xdr:col>0</xdr:col>
      <xdr:colOff>1085850</xdr:colOff>
      <xdr:row>5</xdr:row>
      <xdr:rowOff>38100</xdr:rowOff>
    </xdr:to>
    <xdr:pic>
      <xdr:nvPicPr>
        <xdr:cNvPr id="3" name="Picture 7" descr="C:\Documents and Settings\brigitte.diraison\Local Settings\Temporary Internet Files\OLK217\La-Plagne_Evidé.gif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228600" y="76200"/>
          <a:ext cx="857250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/AppData/Local/Microsoft/Windows/Temporary%20Internet%20Files/Content.Outlook/5S2IK2AC/INFO%20NEIGE%20%20FIN%20SAISON%2020%20avril%20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/AppData/Local/Microsoft/Windows/Temporary%20Internet%20Files/Content.Outlook/5S2IK2AC/INFO%20NEIGE%20%20FIN%20SAISON%2027%20avril%202013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D"/>
      <sheetName val="Saisie.données"/>
      <sheetName val="Ouv.Ferm pistes"/>
      <sheetName val="Info D.Skiable"/>
      <sheetName val="Ski Fond"/>
    </sheetNames>
    <sheetDataSet>
      <sheetData sheetId="0">
        <row r="1">
          <cell r="B1" t="str">
            <v xml:space="preserve"> 28/10/2010</v>
          </cell>
        </row>
        <row r="3">
          <cell r="C3" t="str">
            <v>OUVERTE</v>
          </cell>
        </row>
        <row r="4">
          <cell r="C4" t="str">
            <v>OUVERTE</v>
          </cell>
        </row>
        <row r="6">
          <cell r="C6" t="str">
            <v>OUVERTE</v>
          </cell>
        </row>
        <row r="9">
          <cell r="C9" t="str">
            <v>OUVERTE</v>
          </cell>
        </row>
        <row r="10">
          <cell r="C10" t="str">
            <v>OUVERTE</v>
          </cell>
        </row>
        <row r="11">
          <cell r="C11" t="str">
            <v>OUVERTE</v>
          </cell>
        </row>
        <row r="12">
          <cell r="C12" t="str">
            <v>OUVERTE</v>
          </cell>
        </row>
        <row r="13">
          <cell r="C13" t="str">
            <v>OUVERTE</v>
          </cell>
        </row>
        <row r="26">
          <cell r="C26" t="str">
            <v>OUVERTE</v>
          </cell>
        </row>
        <row r="30">
          <cell r="C30" t="str">
            <v>OUVERTE</v>
          </cell>
        </row>
        <row r="33">
          <cell r="C33" t="str">
            <v>OUVERTE</v>
          </cell>
        </row>
        <row r="34">
          <cell r="C34" t="str">
            <v>OUVERTE</v>
          </cell>
        </row>
        <row r="46">
          <cell r="C46" t="str">
            <v>OUVERTE</v>
          </cell>
        </row>
        <row r="52">
          <cell r="C52" t="str">
            <v>OUVERTE</v>
          </cell>
        </row>
        <row r="54">
          <cell r="C54" t="str">
            <v>OUVERTE</v>
          </cell>
        </row>
        <row r="55">
          <cell r="C55" t="str">
            <v>OUVERTE</v>
          </cell>
        </row>
        <row r="61">
          <cell r="C61" t="str">
            <v>OUVERTE</v>
          </cell>
        </row>
        <row r="64">
          <cell r="C64" t="str">
            <v>OUVERTE</v>
          </cell>
        </row>
        <row r="67">
          <cell r="C67" t="str">
            <v>OUVERTE</v>
          </cell>
        </row>
        <row r="74">
          <cell r="C74" t="str">
            <v>OUVERTE</v>
          </cell>
        </row>
        <row r="75">
          <cell r="C75" t="str">
            <v>OUVERTE</v>
          </cell>
        </row>
        <row r="77">
          <cell r="C77" t="str">
            <v>OUVERTE</v>
          </cell>
        </row>
        <row r="78">
          <cell r="C78" t="str">
            <v>OUVERTE</v>
          </cell>
        </row>
        <row r="82">
          <cell r="C82" t="str">
            <v>OUVERTE</v>
          </cell>
        </row>
        <row r="84">
          <cell r="C84" t="str">
            <v>OUVERTE</v>
          </cell>
        </row>
        <row r="85">
          <cell r="C85" t="str">
            <v>OUVERTE</v>
          </cell>
        </row>
        <row r="88">
          <cell r="C88" t="str">
            <v>OUVERTE</v>
          </cell>
        </row>
        <row r="91">
          <cell r="C91" t="str">
            <v>OUVERTE</v>
          </cell>
        </row>
        <row r="93">
          <cell r="C93" t="str">
            <v>OUVERTE</v>
          </cell>
        </row>
        <row r="94">
          <cell r="C94" t="str">
            <v>OUVERTE</v>
          </cell>
        </row>
        <row r="97">
          <cell r="C97" t="str">
            <v>OUVERTE</v>
          </cell>
        </row>
        <row r="105">
          <cell r="C105" t="str">
            <v>OUVERTE</v>
          </cell>
        </row>
        <row r="106">
          <cell r="C106" t="str">
            <v>OUVERTE</v>
          </cell>
        </row>
        <row r="113">
          <cell r="C113" t="str">
            <v>OUVERTE</v>
          </cell>
        </row>
        <row r="114">
          <cell r="C114" t="str">
            <v>OUVERTE</v>
          </cell>
        </row>
        <row r="121">
          <cell r="C121" t="str">
            <v>OUVERTE</v>
          </cell>
        </row>
        <row r="131">
          <cell r="C131" t="str">
            <v>OUVERTE</v>
          </cell>
        </row>
        <row r="279">
          <cell r="C279" t="str">
            <v>OUVERTE</v>
          </cell>
        </row>
      </sheetData>
      <sheetData sheetId="1">
        <row r="18">
          <cell r="L18" t="str">
            <v>de 9h à 17h30</v>
          </cell>
        </row>
        <row r="22">
          <cell r="K22" t="str">
            <v>Damée et Tracée</v>
          </cell>
        </row>
        <row r="23">
          <cell r="K23" t="str">
            <v>Damée et Tracée</v>
          </cell>
        </row>
        <row r="24">
          <cell r="K24" t="str">
            <v>Damée et Tracée</v>
          </cell>
        </row>
        <row r="29">
          <cell r="K29" t="str">
            <v>Damée</v>
          </cell>
        </row>
        <row r="35">
          <cell r="K35" t="str">
            <v>Damée et Tracée</v>
          </cell>
        </row>
        <row r="36">
          <cell r="K36" t="str">
            <v>Damée et Tracée</v>
          </cell>
        </row>
        <row r="37">
          <cell r="K37" t="str">
            <v>Damée et Tracée</v>
          </cell>
        </row>
        <row r="38">
          <cell r="K38" t="str">
            <v>Damée et Tracée</v>
          </cell>
        </row>
        <row r="39">
          <cell r="K39" t="str">
            <v>Damée et Tracée</v>
          </cell>
        </row>
        <row r="40">
          <cell r="K40" t="str">
            <v>Damée et Tracée</v>
          </cell>
        </row>
        <row r="41">
          <cell r="K41" t="str">
            <v>Damée</v>
          </cell>
        </row>
        <row r="47">
          <cell r="K47" t="str">
            <v>Damée</v>
          </cell>
        </row>
        <row r="48">
          <cell r="K48" t="str">
            <v>Damée</v>
          </cell>
        </row>
        <row r="49">
          <cell r="K49" t="str">
            <v>Damée</v>
          </cell>
        </row>
        <row r="50">
          <cell r="K50" t="str">
            <v>Damée</v>
          </cell>
        </row>
        <row r="51">
          <cell r="K51" t="str">
            <v>Damée</v>
          </cell>
        </row>
        <row r="52">
          <cell r="K52" t="str">
            <v>Damée et Tracée</v>
          </cell>
        </row>
        <row r="53">
          <cell r="K53" t="str">
            <v>Damée et Tracée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D"/>
      <sheetName val="Saisie.données"/>
      <sheetName val="Ouv.Ferm pistes"/>
      <sheetName val="Info D.Skiable"/>
      <sheetName val="Ski Fond"/>
    </sheetNames>
    <sheetDataSet>
      <sheetData sheetId="0">
        <row r="1">
          <cell r="B1" t="str">
            <v xml:space="preserve"> 28/10/2010</v>
          </cell>
        </row>
        <row r="3">
          <cell r="C3" t="str">
            <v>OUVERTE</v>
          </cell>
        </row>
        <row r="6">
          <cell r="C6" t="str">
            <v>OUVERTE</v>
          </cell>
        </row>
        <row r="9">
          <cell r="C9" t="str">
            <v>OUVERTE</v>
          </cell>
        </row>
        <row r="10">
          <cell r="C10" t="str">
            <v>OUVERTE</v>
          </cell>
        </row>
        <row r="11">
          <cell r="C11" t="str">
            <v>OUVERTE</v>
          </cell>
        </row>
        <row r="12">
          <cell r="C12" t="str">
            <v>OUVERTE</v>
          </cell>
        </row>
        <row r="26">
          <cell r="C26" t="str">
            <v>OUVERTE</v>
          </cell>
        </row>
        <row r="30">
          <cell r="C30" t="str">
            <v>OUVERTE</v>
          </cell>
        </row>
        <row r="33">
          <cell r="C33" t="str">
            <v>OUVERTE</v>
          </cell>
        </row>
        <row r="34">
          <cell r="C34" t="str">
            <v>OUVERTE</v>
          </cell>
        </row>
        <row r="46">
          <cell r="C46" t="str">
            <v>OUVERTE</v>
          </cell>
        </row>
        <row r="52">
          <cell r="C52" t="str">
            <v>OUVERTE</v>
          </cell>
        </row>
        <row r="54">
          <cell r="C54" t="str">
            <v>OUVERTE</v>
          </cell>
        </row>
        <row r="55">
          <cell r="C55" t="str">
            <v>OUVERTE</v>
          </cell>
        </row>
        <row r="61">
          <cell r="C61" t="str">
            <v>OUVERTE</v>
          </cell>
        </row>
        <row r="64">
          <cell r="C64" t="str">
            <v>OUVERTE</v>
          </cell>
        </row>
        <row r="74">
          <cell r="C74" t="str">
            <v>OUVERTE</v>
          </cell>
        </row>
        <row r="75">
          <cell r="C75" t="str">
            <v>OUVERTE</v>
          </cell>
        </row>
        <row r="77">
          <cell r="C77" t="str">
            <v>OUVERTE</v>
          </cell>
        </row>
        <row r="81">
          <cell r="C81" t="str">
            <v>OUVERTE</v>
          </cell>
        </row>
        <row r="84">
          <cell r="C84" t="str">
            <v>OUVERTE</v>
          </cell>
        </row>
        <row r="88">
          <cell r="C88" t="str">
            <v>OUVERTE</v>
          </cell>
        </row>
        <row r="91">
          <cell r="C91" t="str">
            <v>OUVERTE</v>
          </cell>
        </row>
        <row r="93">
          <cell r="C93" t="str">
            <v>OUVERTE</v>
          </cell>
        </row>
        <row r="94">
          <cell r="C94" t="str">
            <v>OUVERTE</v>
          </cell>
        </row>
        <row r="97">
          <cell r="C97" t="str">
            <v>OUVERTE</v>
          </cell>
        </row>
        <row r="105">
          <cell r="C105" t="str">
            <v>OUVERTE</v>
          </cell>
        </row>
        <row r="106">
          <cell r="C106" t="str">
            <v>OUVERTE</v>
          </cell>
        </row>
        <row r="113">
          <cell r="C113" t="str">
            <v>OUVERTE</v>
          </cell>
        </row>
        <row r="114">
          <cell r="C114" t="str">
            <v>OUVERTE</v>
          </cell>
        </row>
        <row r="131">
          <cell r="C131" t="str">
            <v>OUVERTE</v>
          </cell>
        </row>
        <row r="279">
          <cell r="C279" t="str">
            <v>OUVERTE</v>
          </cell>
        </row>
      </sheetData>
      <sheetData sheetId="1">
        <row r="18">
          <cell r="L18" t="str">
            <v>de 9h à 17h30</v>
          </cell>
        </row>
        <row r="22">
          <cell r="K22" t="str">
            <v>Damée et Tracée</v>
          </cell>
        </row>
        <row r="23">
          <cell r="K23" t="str">
            <v>Damée et Tracée</v>
          </cell>
        </row>
        <row r="24">
          <cell r="K24" t="str">
            <v>Damée et Tracée</v>
          </cell>
        </row>
        <row r="29">
          <cell r="K29" t="str">
            <v>Damée</v>
          </cell>
        </row>
        <row r="35">
          <cell r="K35" t="str">
            <v>Damée et Tracée</v>
          </cell>
        </row>
        <row r="36">
          <cell r="K36" t="str">
            <v>Damée et Tracée</v>
          </cell>
        </row>
        <row r="37">
          <cell r="K37" t="str">
            <v>Damée et Tracée</v>
          </cell>
        </row>
        <row r="38">
          <cell r="K38" t="str">
            <v>Damée et Tracée</v>
          </cell>
        </row>
        <row r="39">
          <cell r="K39" t="str">
            <v>Damée et Tracée</v>
          </cell>
        </row>
        <row r="40">
          <cell r="K40" t="str">
            <v>Damée et Tracée</v>
          </cell>
        </row>
        <row r="41">
          <cell r="K41" t="str">
            <v>Damée</v>
          </cell>
        </row>
        <row r="47">
          <cell r="K47" t="str">
            <v>Damée</v>
          </cell>
        </row>
        <row r="48">
          <cell r="K48" t="str">
            <v>Damée</v>
          </cell>
        </row>
        <row r="49">
          <cell r="K49" t="str">
            <v>Damée</v>
          </cell>
        </row>
        <row r="50">
          <cell r="K50" t="str">
            <v>Damée</v>
          </cell>
        </row>
        <row r="51">
          <cell r="K51" t="str">
            <v>Damée</v>
          </cell>
        </row>
        <row r="52">
          <cell r="K52" t="str">
            <v>Damée et Tracée</v>
          </cell>
        </row>
        <row r="53">
          <cell r="K53" t="str">
            <v>Damée et Tracée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workbookViewId="0">
      <selection sqref="A1:XFD1048576"/>
    </sheetView>
  </sheetViews>
  <sheetFormatPr baseColWidth="10" defaultColWidth="11.44140625" defaultRowHeight="13.8"/>
  <cols>
    <col min="1" max="1" width="23.109375" style="2" customWidth="1"/>
    <col min="2" max="2" width="9.5546875" style="2" customWidth="1"/>
    <col min="3" max="3" width="2" style="2" customWidth="1"/>
    <col min="4" max="4" width="21.44140625" style="2" customWidth="1"/>
    <col min="5" max="5" width="8.44140625" style="2" customWidth="1"/>
    <col min="6" max="6" width="1.6640625" style="2" customWidth="1"/>
    <col min="7" max="7" width="28.44140625" style="2" customWidth="1"/>
    <col min="8" max="8" width="8.44140625" style="2" customWidth="1"/>
    <col min="9" max="9" width="2.109375" style="2" customWidth="1"/>
    <col min="10" max="10" width="19.6640625" style="2" customWidth="1"/>
    <col min="11" max="11" width="8.44140625" style="2" customWidth="1"/>
    <col min="12" max="14" width="11.44140625" style="2"/>
    <col min="15" max="15" width="11.109375" style="2" customWidth="1"/>
    <col min="16" max="16384" width="11.44140625" style="2"/>
  </cols>
  <sheetData>
    <row r="1" spans="1:12" ht="15.6">
      <c r="A1" s="1"/>
      <c r="D1" s="3" t="s">
        <v>0</v>
      </c>
      <c r="E1" s="3"/>
      <c r="F1" s="3"/>
      <c r="G1" s="3"/>
    </row>
    <row r="2" spans="1:12" ht="15.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2" ht="14.4">
      <c r="A4" s="4" t="s">
        <v>2</v>
      </c>
      <c r="B4" s="5">
        <v>41384</v>
      </c>
      <c r="C4" s="6"/>
      <c r="D4" s="7" t="s">
        <v>3</v>
      </c>
      <c r="E4" s="7"/>
      <c r="F4" s="8"/>
      <c r="G4" s="9" t="s">
        <v>4</v>
      </c>
      <c r="H4" s="10"/>
      <c r="I4" s="11"/>
      <c r="J4" s="12"/>
    </row>
    <row r="6" spans="1:12">
      <c r="A6" s="13"/>
      <c r="B6" s="14"/>
      <c r="C6" s="12"/>
      <c r="D6" s="15"/>
      <c r="E6" s="15"/>
      <c r="G6" s="16"/>
      <c r="H6" s="16"/>
      <c r="J6" s="12" t="s">
        <v>5</v>
      </c>
      <c r="K6" s="17"/>
    </row>
    <row r="7" spans="1:12">
      <c r="A7" s="18" t="s">
        <v>6</v>
      </c>
      <c r="B7" s="18"/>
      <c r="C7" s="18"/>
      <c r="D7" s="18" t="s">
        <v>7</v>
      </c>
      <c r="E7" s="19"/>
      <c r="F7" s="20"/>
      <c r="G7" s="18" t="s">
        <v>8</v>
      </c>
      <c r="H7" s="18"/>
      <c r="I7" s="18"/>
      <c r="J7" s="18" t="s">
        <v>9</v>
      </c>
      <c r="K7" s="19"/>
    </row>
    <row r="8" spans="1:12">
      <c r="A8" s="21" t="s">
        <v>10</v>
      </c>
      <c r="B8" s="22" t="str">
        <f>[1]BD!C61</f>
        <v>OUVERTE</v>
      </c>
      <c r="C8" s="11"/>
      <c r="D8" s="23" t="s">
        <v>11</v>
      </c>
      <c r="E8" s="24" t="s">
        <v>12</v>
      </c>
      <c r="F8" s="25"/>
      <c r="G8" s="21" t="s">
        <v>13</v>
      </c>
      <c r="H8" s="22" t="str">
        <f>[1]BD!C93</f>
        <v>OUVERTE</v>
      </c>
      <c r="I8" s="26"/>
      <c r="J8" s="23" t="s">
        <v>14</v>
      </c>
      <c r="K8" s="27" t="str">
        <f>[1]BD!C121</f>
        <v>OUVERTE</v>
      </c>
    </row>
    <row r="9" spans="1:12">
      <c r="A9" s="21" t="s">
        <v>15</v>
      </c>
      <c r="B9" s="28" t="s">
        <v>12</v>
      </c>
      <c r="C9" s="11"/>
      <c r="D9" s="23" t="s">
        <v>16</v>
      </c>
      <c r="E9" s="24" t="s">
        <v>12</v>
      </c>
      <c r="F9" s="25"/>
      <c r="G9" s="21" t="s">
        <v>17</v>
      </c>
      <c r="H9" s="28" t="str">
        <f>[1]BD!C94</f>
        <v>OUVERTE</v>
      </c>
      <c r="I9" s="26"/>
      <c r="J9" s="29" t="s">
        <v>18</v>
      </c>
      <c r="K9" s="27" t="str">
        <f>[1]BD!C84</f>
        <v>OUVERTE</v>
      </c>
    </row>
    <row r="10" spans="1:12">
      <c r="A10" s="21" t="s">
        <v>19</v>
      </c>
      <c r="B10" s="28" t="str">
        <f>[1]BD!C64</f>
        <v>OUVERTE</v>
      </c>
      <c r="C10" s="11"/>
      <c r="D10" s="23" t="s">
        <v>20</v>
      </c>
      <c r="E10" s="30" t="str">
        <f>[1]BD!C52</f>
        <v>OUVERTE</v>
      </c>
      <c r="F10" s="25"/>
      <c r="G10" s="21" t="s">
        <v>21</v>
      </c>
      <c r="H10" s="28" t="str">
        <f>[1]BD!C113</f>
        <v>OUVERTE</v>
      </c>
      <c r="I10" s="26"/>
      <c r="J10" s="29" t="s">
        <v>22</v>
      </c>
      <c r="K10" s="31" t="s">
        <v>23</v>
      </c>
      <c r="L10" s="32"/>
    </row>
    <row r="11" spans="1:12">
      <c r="A11" s="21" t="s">
        <v>24</v>
      </c>
      <c r="B11" s="28" t="s">
        <v>23</v>
      </c>
      <c r="C11" s="11"/>
      <c r="D11" s="29" t="s">
        <v>25</v>
      </c>
      <c r="E11" s="33" t="s">
        <v>23</v>
      </c>
      <c r="F11" s="25"/>
      <c r="G11" s="21" t="s">
        <v>26</v>
      </c>
      <c r="H11" s="28" t="s">
        <v>12</v>
      </c>
      <c r="I11" s="26"/>
      <c r="J11" s="29" t="s">
        <v>27</v>
      </c>
      <c r="K11" s="27" t="s">
        <v>23</v>
      </c>
    </row>
    <row r="12" spans="1:12">
      <c r="A12" s="21" t="s">
        <v>28</v>
      </c>
      <c r="B12" s="28" t="str">
        <f>[1]BD!C77</f>
        <v>OUVERTE</v>
      </c>
      <c r="C12" s="11"/>
      <c r="D12" s="29" t="s">
        <v>29</v>
      </c>
      <c r="E12" s="34" t="str">
        <f>[1]BD!C55</f>
        <v>OUVERTE</v>
      </c>
      <c r="F12" s="25"/>
      <c r="G12" s="21" t="s">
        <v>30</v>
      </c>
      <c r="H12" s="28" t="s">
        <v>23</v>
      </c>
      <c r="I12" s="26"/>
      <c r="J12" s="29" t="s">
        <v>31</v>
      </c>
      <c r="K12" s="27" t="s">
        <v>12</v>
      </c>
    </row>
    <row r="13" spans="1:12">
      <c r="A13" s="21" t="s">
        <v>32</v>
      </c>
      <c r="B13" s="28" t="str">
        <f>[1]BD!C78</f>
        <v>OUVERTE</v>
      </c>
      <c r="C13" s="11"/>
      <c r="D13" s="29" t="s">
        <v>33</v>
      </c>
      <c r="E13" s="34" t="s">
        <v>12</v>
      </c>
      <c r="F13" s="25"/>
      <c r="G13" s="21" t="s">
        <v>34</v>
      </c>
      <c r="H13" s="28" t="str">
        <f>[1]BD!C97</f>
        <v>OUVERTE</v>
      </c>
      <c r="I13" s="26"/>
      <c r="J13" s="29" t="s">
        <v>35</v>
      </c>
      <c r="K13" s="27" t="str">
        <f>[1]BD!C88</f>
        <v>OUVERTE</v>
      </c>
    </row>
    <row r="14" spans="1:12">
      <c r="A14" s="21" t="s">
        <v>36</v>
      </c>
      <c r="B14" s="28" t="s">
        <v>23</v>
      </c>
      <c r="C14" s="11"/>
      <c r="D14" s="29" t="s">
        <v>37</v>
      </c>
      <c r="E14" s="34" t="s">
        <v>23</v>
      </c>
      <c r="F14" s="25"/>
      <c r="G14" s="21" t="s">
        <v>38</v>
      </c>
      <c r="H14" s="34" t="s">
        <v>12</v>
      </c>
      <c r="I14" s="26"/>
      <c r="J14" s="29" t="s">
        <v>39</v>
      </c>
      <c r="K14" s="27" t="s">
        <v>23</v>
      </c>
    </row>
    <row r="15" spans="1:12">
      <c r="A15" s="21" t="s">
        <v>40</v>
      </c>
      <c r="B15" s="28" t="s">
        <v>12</v>
      </c>
      <c r="C15" s="11"/>
      <c r="D15" s="29" t="s">
        <v>41</v>
      </c>
      <c r="E15" s="34" t="s">
        <v>12</v>
      </c>
      <c r="F15" s="25"/>
      <c r="G15" s="21" t="s">
        <v>42</v>
      </c>
      <c r="H15" s="34" t="s">
        <v>12</v>
      </c>
      <c r="I15" s="26"/>
      <c r="J15" s="29" t="s">
        <v>43</v>
      </c>
      <c r="K15" s="27" t="str">
        <f>[1]BD!C91</f>
        <v>OUVERTE</v>
      </c>
    </row>
    <row r="16" spans="1:12">
      <c r="A16" s="21" t="s">
        <v>44</v>
      </c>
      <c r="B16" s="28" t="str">
        <f>[1]BD!C67</f>
        <v>OUVERTE</v>
      </c>
      <c r="C16" s="11"/>
      <c r="D16" s="29" t="s">
        <v>45</v>
      </c>
      <c r="E16" s="34" t="s">
        <v>12</v>
      </c>
      <c r="F16" s="25"/>
      <c r="G16" s="21" t="s">
        <v>46</v>
      </c>
      <c r="H16" s="28" t="str">
        <f>[1]BD!C114</f>
        <v>OUVERTE</v>
      </c>
      <c r="I16" s="26"/>
      <c r="J16" s="29" t="s">
        <v>47</v>
      </c>
      <c r="K16" s="34" t="s">
        <v>12</v>
      </c>
    </row>
    <row r="17" spans="1:12">
      <c r="A17" s="21" t="s">
        <v>48</v>
      </c>
      <c r="B17" s="28" t="str">
        <f>[1]BD!C82</f>
        <v>OUVERTE</v>
      </c>
      <c r="C17" s="11"/>
      <c r="D17" s="29" t="s">
        <v>49</v>
      </c>
      <c r="E17" s="24" t="s">
        <v>12</v>
      </c>
      <c r="F17" s="25"/>
      <c r="G17" s="21" t="s">
        <v>50</v>
      </c>
      <c r="H17" s="28" t="s">
        <v>23</v>
      </c>
      <c r="I17" s="26"/>
      <c r="J17" s="29" t="s">
        <v>51</v>
      </c>
      <c r="K17" s="35" t="s">
        <v>12</v>
      </c>
    </row>
    <row r="18" spans="1:12">
      <c r="A18" s="21" t="s">
        <v>52</v>
      </c>
      <c r="B18" s="28" t="s">
        <v>23</v>
      </c>
      <c r="C18" s="11"/>
      <c r="D18" s="29" t="s">
        <v>53</v>
      </c>
      <c r="E18" s="34" t="str">
        <f>[1]BD!C54</f>
        <v>OUVERTE</v>
      </c>
      <c r="F18" s="25"/>
      <c r="G18" s="21" t="s">
        <v>54</v>
      </c>
      <c r="H18" s="34" t="s">
        <v>12</v>
      </c>
      <c r="I18" s="26"/>
      <c r="J18" s="29" t="s">
        <v>55</v>
      </c>
      <c r="K18" s="27" t="s">
        <v>12</v>
      </c>
    </row>
    <row r="19" spans="1:12">
      <c r="A19" s="21" t="s">
        <v>56</v>
      </c>
      <c r="B19" s="28" t="s">
        <v>23</v>
      </c>
      <c r="C19" s="11"/>
      <c r="D19" s="29" t="s">
        <v>57</v>
      </c>
      <c r="E19" s="34" t="s">
        <v>12</v>
      </c>
      <c r="F19" s="25"/>
      <c r="G19" s="21" t="s">
        <v>58</v>
      </c>
      <c r="H19" s="36" t="s">
        <v>23</v>
      </c>
      <c r="I19" s="26"/>
      <c r="J19" s="29" t="s">
        <v>59</v>
      </c>
      <c r="K19" s="27" t="s">
        <v>12</v>
      </c>
    </row>
    <row r="20" spans="1:12">
      <c r="A20" s="21" t="s">
        <v>60</v>
      </c>
      <c r="B20" s="28" t="str">
        <f>[1]BD!C85</f>
        <v>OUVERTE</v>
      </c>
      <c r="C20" s="11"/>
      <c r="D20" s="29" t="s">
        <v>61</v>
      </c>
      <c r="E20" s="34" t="s">
        <v>12</v>
      </c>
      <c r="F20" s="25"/>
      <c r="G20" s="21" t="s">
        <v>62</v>
      </c>
      <c r="H20" s="36" t="s">
        <v>23</v>
      </c>
      <c r="I20" s="26"/>
      <c r="J20" s="29" t="s">
        <v>63</v>
      </c>
      <c r="K20" s="27" t="s">
        <v>12</v>
      </c>
    </row>
    <row r="21" spans="1:12">
      <c r="A21" s="21" t="s">
        <v>64</v>
      </c>
      <c r="B21" s="28" t="s">
        <v>23</v>
      </c>
      <c r="C21" s="26"/>
      <c r="D21" s="29" t="s">
        <v>65</v>
      </c>
      <c r="E21" s="34" t="s">
        <v>12</v>
      </c>
      <c r="F21" s="25"/>
      <c r="G21" s="21" t="s">
        <v>66</v>
      </c>
      <c r="H21" s="36" t="s">
        <v>23</v>
      </c>
      <c r="I21" s="26"/>
      <c r="J21" s="29" t="s">
        <v>67</v>
      </c>
      <c r="K21" s="27" t="str">
        <f>[1]BD!C105</f>
        <v>OUVERTE</v>
      </c>
    </row>
    <row r="22" spans="1:12">
      <c r="A22" s="21" t="s">
        <v>68</v>
      </c>
      <c r="B22" s="28" t="s">
        <v>23</v>
      </c>
      <c r="C22" s="26"/>
      <c r="D22" s="29" t="s">
        <v>69</v>
      </c>
      <c r="E22" s="34" t="str">
        <f>[1]BD!C74</f>
        <v>OUVERTE</v>
      </c>
      <c r="F22" s="25"/>
      <c r="G22" s="21" t="s">
        <v>70</v>
      </c>
      <c r="H22" s="36" t="s">
        <v>23</v>
      </c>
      <c r="I22" s="26"/>
      <c r="J22" s="29" t="s">
        <v>71</v>
      </c>
      <c r="K22" s="27" t="s">
        <v>23</v>
      </c>
    </row>
    <row r="23" spans="1:12">
      <c r="A23" s="21"/>
      <c r="B23" s="37"/>
      <c r="C23" s="26"/>
      <c r="D23" s="38" t="s">
        <v>72</v>
      </c>
      <c r="E23" s="34" t="str">
        <f>[1]BD!C75</f>
        <v>OUVERTE</v>
      </c>
      <c r="F23" s="25"/>
      <c r="G23" s="21" t="s">
        <v>73</v>
      </c>
      <c r="H23" s="34" t="s">
        <v>12</v>
      </c>
      <c r="I23" s="26"/>
      <c r="J23" s="29" t="s">
        <v>74</v>
      </c>
      <c r="K23" s="27" t="str">
        <f>[1]BD!C106</f>
        <v>OUVERTE</v>
      </c>
    </row>
    <row r="24" spans="1:12">
      <c r="A24" s="39"/>
      <c r="B24" s="40"/>
      <c r="C24" s="26"/>
      <c r="D24" s="41" t="s">
        <v>75</v>
      </c>
      <c r="E24" s="42" t="s">
        <v>12</v>
      </c>
      <c r="F24" s="25"/>
      <c r="G24" s="21" t="s">
        <v>76</v>
      </c>
      <c r="H24" s="36" t="s">
        <v>12</v>
      </c>
      <c r="I24" s="26"/>
      <c r="J24" s="43" t="s">
        <v>77</v>
      </c>
      <c r="K24" s="27" t="s">
        <v>23</v>
      </c>
    </row>
    <row r="25" spans="1:12">
      <c r="A25" s="44" t="s">
        <v>78</v>
      </c>
      <c r="B25" s="28" t="str">
        <f>[1]BD!C279</f>
        <v>OUVERTE</v>
      </c>
      <c r="C25" s="26"/>
      <c r="D25" s="45" t="s">
        <v>79</v>
      </c>
      <c r="E25" s="34" t="s">
        <v>23</v>
      </c>
      <c r="F25" s="25"/>
      <c r="G25" s="21" t="s">
        <v>80</v>
      </c>
      <c r="H25" s="36" t="s">
        <v>12</v>
      </c>
      <c r="I25" s="26"/>
      <c r="J25" s="43" t="s">
        <v>81</v>
      </c>
      <c r="K25" s="34" t="s">
        <v>12</v>
      </c>
      <c r="L25" s="46"/>
    </row>
    <row r="26" spans="1:12">
      <c r="A26" s="1" t="s">
        <v>82</v>
      </c>
      <c r="B26" s="28" t="s">
        <v>23</v>
      </c>
      <c r="C26" s="47"/>
      <c r="D26" s="1" t="s">
        <v>83</v>
      </c>
      <c r="E26" s="34" t="s">
        <v>23</v>
      </c>
      <c r="F26" s="25"/>
      <c r="G26" s="21" t="s">
        <v>84</v>
      </c>
      <c r="H26" s="36" t="str">
        <f>[1]BD!C131</f>
        <v>OUVERTE</v>
      </c>
      <c r="I26" s="26"/>
      <c r="J26" s="41" t="s">
        <v>85</v>
      </c>
      <c r="K26" s="35" t="s">
        <v>12</v>
      </c>
    </row>
    <row r="27" spans="1:12">
      <c r="A27" s="48" t="s">
        <v>86</v>
      </c>
      <c r="B27" s="49">
        <f>COUNTIF(B8:B22,"ouverte")</f>
        <v>9</v>
      </c>
      <c r="C27" s="50"/>
      <c r="D27" s="51" t="s">
        <v>87</v>
      </c>
      <c r="E27" s="52">
        <f>COUNTIF(E8:E26,"ouverte")</f>
        <v>15</v>
      </c>
      <c r="F27" s="25"/>
      <c r="G27" s="21" t="s">
        <v>88</v>
      </c>
      <c r="H27" s="36" t="s">
        <v>23</v>
      </c>
      <c r="I27" s="26"/>
      <c r="J27" s="45" t="s">
        <v>89</v>
      </c>
      <c r="K27" s="27" t="s">
        <v>23</v>
      </c>
    </row>
    <row r="28" spans="1:12">
      <c r="A28" s="53" t="s">
        <v>90</v>
      </c>
      <c r="B28" s="54"/>
      <c r="C28" s="54"/>
      <c r="D28" s="55">
        <f>(B27+E27)/(15+19)</f>
        <v>0.70588235294117652</v>
      </c>
      <c r="E28" s="56"/>
      <c r="F28" s="25"/>
      <c r="G28" s="21" t="s">
        <v>91</v>
      </c>
      <c r="H28" s="28" t="s">
        <v>23</v>
      </c>
      <c r="I28" s="26"/>
      <c r="J28" s="57" t="s">
        <v>92</v>
      </c>
      <c r="K28" s="27" t="s">
        <v>23</v>
      </c>
    </row>
    <row r="29" spans="1:12">
      <c r="A29" s="58"/>
      <c r="B29" s="58"/>
      <c r="C29" s="58"/>
      <c r="D29" s="59"/>
      <c r="E29" s="60"/>
      <c r="F29" s="25"/>
      <c r="G29" s="21" t="s">
        <v>93</v>
      </c>
      <c r="H29" s="36" t="s">
        <v>23</v>
      </c>
      <c r="I29" s="26"/>
      <c r="J29" s="21"/>
      <c r="K29" s="61"/>
    </row>
    <row r="30" spans="1:12">
      <c r="A30" s="62" t="s">
        <v>94</v>
      </c>
      <c r="B30" s="63"/>
      <c r="C30" s="62"/>
      <c r="D30" s="62" t="s">
        <v>95</v>
      </c>
      <c r="E30" s="64"/>
      <c r="F30" s="65"/>
      <c r="G30" s="21" t="s">
        <v>96</v>
      </c>
      <c r="H30" s="28" t="s">
        <v>23</v>
      </c>
      <c r="I30" s="66"/>
      <c r="K30" s="67"/>
    </row>
    <row r="31" spans="1:12">
      <c r="A31" s="21" t="s">
        <v>97</v>
      </c>
      <c r="B31" s="22" t="str">
        <f>[1]BD!C12</f>
        <v>OUVERTE</v>
      </c>
      <c r="C31" s="26"/>
      <c r="D31" s="68" t="s">
        <v>98</v>
      </c>
      <c r="E31" s="24" t="str">
        <f>[1]BD!C3</f>
        <v>OUVERTE</v>
      </c>
      <c r="F31" s="69"/>
      <c r="G31" s="21" t="s">
        <v>99</v>
      </c>
      <c r="H31" s="36" t="s">
        <v>23</v>
      </c>
      <c r="I31" s="66"/>
      <c r="J31" s="70"/>
      <c r="K31" s="67"/>
    </row>
    <row r="32" spans="1:12">
      <c r="A32" s="21" t="s">
        <v>100</v>
      </c>
      <c r="B32" s="36" t="s">
        <v>12</v>
      </c>
      <c r="C32" s="26"/>
      <c r="D32" s="68" t="s">
        <v>101</v>
      </c>
      <c r="E32" s="24" t="str">
        <f>[1]BD!C4</f>
        <v>OUVERTE</v>
      </c>
      <c r="F32" s="65"/>
      <c r="G32" s="71" t="s">
        <v>102</v>
      </c>
      <c r="H32" s="28" t="s">
        <v>12</v>
      </c>
      <c r="I32" s="72"/>
      <c r="K32" s="73"/>
    </row>
    <row r="33" spans="1:11">
      <c r="A33" s="46" t="s">
        <v>103</v>
      </c>
      <c r="B33" s="36" t="str">
        <f>[1]BD!C34</f>
        <v>OUVERTE</v>
      </c>
      <c r="C33" s="26"/>
      <c r="D33" s="74" t="s">
        <v>104</v>
      </c>
      <c r="E33" s="34" t="s">
        <v>12</v>
      </c>
      <c r="F33" s="65"/>
      <c r="G33" s="72" t="s">
        <v>105</v>
      </c>
      <c r="H33" s="28" t="s">
        <v>12</v>
      </c>
      <c r="I33" s="58"/>
      <c r="K33" s="73"/>
    </row>
    <row r="34" spans="1:11">
      <c r="A34" s="21" t="s">
        <v>106</v>
      </c>
      <c r="B34" s="36" t="s">
        <v>23</v>
      </c>
      <c r="C34" s="26"/>
      <c r="D34" s="74" t="s">
        <v>107</v>
      </c>
      <c r="E34" s="34" t="str">
        <f>[1]BD!C6</f>
        <v>OUVERTE</v>
      </c>
      <c r="F34" s="65"/>
      <c r="G34" s="71" t="s">
        <v>108</v>
      </c>
      <c r="H34" s="28" t="s">
        <v>12</v>
      </c>
      <c r="I34" s="58"/>
      <c r="K34" s="75"/>
    </row>
    <row r="35" spans="1:11">
      <c r="A35" s="21" t="s">
        <v>109</v>
      </c>
      <c r="B35" s="36" t="s">
        <v>12</v>
      </c>
      <c r="C35" s="26"/>
      <c r="D35" s="29" t="s">
        <v>110</v>
      </c>
      <c r="E35" s="34" t="s">
        <v>12</v>
      </c>
      <c r="F35" s="65"/>
      <c r="G35" s="76" t="s">
        <v>111</v>
      </c>
      <c r="H35" s="49">
        <f>COUNTIF(H8:H31,"ouverte")</f>
        <v>13</v>
      </c>
      <c r="I35" s="58"/>
      <c r="J35" s="77" t="s">
        <v>112</v>
      </c>
      <c r="K35" s="78">
        <f>COUNTIF(K8:K28,"ouverte")</f>
        <v>14</v>
      </c>
    </row>
    <row r="36" spans="1:11">
      <c r="A36" s="46" t="s">
        <v>113</v>
      </c>
      <c r="B36" s="36" t="str">
        <f>[1]BD!C13</f>
        <v>OUVERTE</v>
      </c>
      <c r="C36" s="26"/>
      <c r="D36" s="29" t="s">
        <v>114</v>
      </c>
      <c r="E36" s="34" t="str">
        <f>[1]BD!C46</f>
        <v>OUVERTE</v>
      </c>
      <c r="F36" s="65"/>
      <c r="G36" s="79" t="s">
        <v>90</v>
      </c>
      <c r="H36" s="80"/>
      <c r="I36" s="81"/>
      <c r="J36" s="82">
        <f>(H35+K35)/(24+21)</f>
        <v>0.6</v>
      </c>
      <c r="K36" s="83"/>
    </row>
    <row r="37" spans="1:11">
      <c r="A37" s="21" t="s">
        <v>115</v>
      </c>
      <c r="B37" s="36" t="s">
        <v>23</v>
      </c>
      <c r="C37" s="26"/>
      <c r="D37" s="29" t="s">
        <v>116</v>
      </c>
      <c r="E37" s="34" t="str">
        <f>[1]BD!C26</f>
        <v>OUVERTE</v>
      </c>
      <c r="F37" s="65"/>
      <c r="G37" s="58"/>
      <c r="H37" s="58"/>
      <c r="I37" s="58"/>
      <c r="J37" s="59"/>
      <c r="K37" s="84"/>
    </row>
    <row r="38" spans="1:11">
      <c r="A38" s="21" t="s">
        <v>117</v>
      </c>
      <c r="B38" s="36" t="s">
        <v>23</v>
      </c>
      <c r="C38" s="26"/>
      <c r="D38" s="29" t="s">
        <v>118</v>
      </c>
      <c r="E38" s="34" t="s">
        <v>12</v>
      </c>
      <c r="F38" s="65"/>
      <c r="G38" s="85" t="s">
        <v>119</v>
      </c>
      <c r="H38" s="18"/>
      <c r="I38" s="18"/>
      <c r="J38" s="18" t="s">
        <v>120</v>
      </c>
      <c r="K38" s="86"/>
    </row>
    <row r="39" spans="1:11">
      <c r="A39" s="21" t="s">
        <v>121</v>
      </c>
      <c r="B39" s="24" t="s">
        <v>12</v>
      </c>
      <c r="C39" s="26"/>
      <c r="D39" s="29" t="s">
        <v>122</v>
      </c>
      <c r="E39" s="34" t="str">
        <f>[1]BD!C9</f>
        <v>OUVERTE</v>
      </c>
      <c r="F39" s="65"/>
      <c r="G39" s="21" t="s">
        <v>123</v>
      </c>
      <c r="H39" s="87" t="s">
        <v>12</v>
      </c>
      <c r="J39" s="23" t="s">
        <v>124</v>
      </c>
      <c r="K39" s="87" t="s">
        <v>12</v>
      </c>
    </row>
    <row r="40" spans="1:11">
      <c r="A40" s="21" t="s">
        <v>125</v>
      </c>
      <c r="B40" s="36" t="s">
        <v>23</v>
      </c>
      <c r="C40" s="26"/>
      <c r="D40" s="29" t="s">
        <v>126</v>
      </c>
      <c r="E40" s="34" t="str">
        <f>[1]BD!C10</f>
        <v>OUVERTE</v>
      </c>
      <c r="F40" s="65"/>
      <c r="G40" s="21" t="s">
        <v>127</v>
      </c>
      <c r="H40" s="35" t="s">
        <v>12</v>
      </c>
      <c r="J40" s="29" t="s">
        <v>128</v>
      </c>
      <c r="K40" s="27" t="s">
        <v>23</v>
      </c>
    </row>
    <row r="41" spans="1:11">
      <c r="A41" s="21" t="s">
        <v>129</v>
      </c>
      <c r="B41" s="24" t="s">
        <v>12</v>
      </c>
      <c r="C41" s="26"/>
      <c r="D41" s="29" t="s">
        <v>130</v>
      </c>
      <c r="E41" s="34" t="str">
        <f>[1]BD!C11</f>
        <v>OUVERTE</v>
      </c>
      <c r="F41" s="65"/>
      <c r="G41" s="21" t="s">
        <v>131</v>
      </c>
      <c r="H41" s="35" t="s">
        <v>12</v>
      </c>
      <c r="J41" s="29" t="s">
        <v>132</v>
      </c>
      <c r="K41" s="35" t="s">
        <v>12</v>
      </c>
    </row>
    <row r="42" spans="1:11">
      <c r="A42" s="21" t="s">
        <v>133</v>
      </c>
      <c r="B42" s="36" t="s">
        <v>12</v>
      </c>
      <c r="C42" s="26"/>
      <c r="D42" s="43" t="s">
        <v>134</v>
      </c>
      <c r="E42" s="34" t="s">
        <v>12</v>
      </c>
      <c r="F42" s="65"/>
      <c r="G42" s="46" t="s">
        <v>135</v>
      </c>
      <c r="H42" s="34" t="s">
        <v>12</v>
      </c>
      <c r="J42" s="29" t="s">
        <v>136</v>
      </c>
      <c r="K42" s="34" t="s">
        <v>12</v>
      </c>
    </row>
    <row r="43" spans="1:11">
      <c r="A43" s="21" t="s">
        <v>137</v>
      </c>
      <c r="B43" s="36" t="s">
        <v>23</v>
      </c>
      <c r="C43" s="26"/>
      <c r="D43" s="43" t="s">
        <v>138</v>
      </c>
      <c r="E43" s="34" t="s">
        <v>23</v>
      </c>
      <c r="F43" s="65"/>
      <c r="G43" s="21" t="s">
        <v>139</v>
      </c>
      <c r="H43" s="35" t="s">
        <v>12</v>
      </c>
      <c r="J43" s="29" t="s">
        <v>140</v>
      </c>
      <c r="K43" s="35" t="s">
        <v>12</v>
      </c>
    </row>
    <row r="44" spans="1:11">
      <c r="A44" s="21" t="s">
        <v>141</v>
      </c>
      <c r="B44" s="36" t="s">
        <v>23</v>
      </c>
      <c r="C44" s="26"/>
      <c r="D44" s="43" t="s">
        <v>138</v>
      </c>
      <c r="E44" s="34" t="s">
        <v>23</v>
      </c>
      <c r="F44" s="65"/>
      <c r="G44" s="21" t="s">
        <v>142</v>
      </c>
      <c r="H44" s="88" t="s">
        <v>23</v>
      </c>
      <c r="J44" s="29" t="s">
        <v>143</v>
      </c>
      <c r="K44" s="35" t="s">
        <v>12</v>
      </c>
    </row>
    <row r="45" spans="1:11">
      <c r="A45" s="21" t="s">
        <v>144</v>
      </c>
      <c r="B45" s="89" t="s">
        <v>23</v>
      </c>
      <c r="C45" s="26"/>
      <c r="D45" s="43" t="s">
        <v>145</v>
      </c>
      <c r="E45" s="34" t="s">
        <v>23</v>
      </c>
      <c r="F45" s="65"/>
      <c r="G45" s="21" t="s">
        <v>146</v>
      </c>
      <c r="H45" s="35" t="s">
        <v>12</v>
      </c>
      <c r="J45" s="29" t="s">
        <v>147</v>
      </c>
      <c r="K45" s="35" t="s">
        <v>12</v>
      </c>
    </row>
    <row r="46" spans="1:11">
      <c r="A46" s="21"/>
      <c r="B46" s="90"/>
      <c r="C46" s="26"/>
      <c r="D46" s="43" t="s">
        <v>148</v>
      </c>
      <c r="E46" s="34" t="s">
        <v>23</v>
      </c>
      <c r="F46" s="65"/>
      <c r="G46" s="21" t="s">
        <v>149</v>
      </c>
      <c r="H46" s="88" t="s">
        <v>23</v>
      </c>
      <c r="J46" s="29" t="s">
        <v>150</v>
      </c>
      <c r="K46" s="35" t="s">
        <v>12</v>
      </c>
    </row>
    <row r="47" spans="1:11">
      <c r="A47" s="21"/>
      <c r="B47" s="91"/>
      <c r="C47" s="26"/>
      <c r="D47" s="43" t="s">
        <v>151</v>
      </c>
      <c r="E47" s="34" t="s">
        <v>12</v>
      </c>
      <c r="F47" s="65"/>
      <c r="G47" s="21" t="s">
        <v>152</v>
      </c>
      <c r="H47" s="36" t="s">
        <v>23</v>
      </c>
      <c r="J47" s="29" t="s">
        <v>153</v>
      </c>
      <c r="K47" s="35" t="s">
        <v>12</v>
      </c>
    </row>
    <row r="48" spans="1:11">
      <c r="A48" s="21"/>
      <c r="B48" s="91"/>
      <c r="C48" s="26"/>
      <c r="D48" s="43" t="s">
        <v>154</v>
      </c>
      <c r="E48" s="34" t="s">
        <v>12</v>
      </c>
      <c r="F48" s="65"/>
      <c r="H48" s="92"/>
      <c r="J48" s="29" t="s">
        <v>155</v>
      </c>
      <c r="K48" s="34" t="s">
        <v>12</v>
      </c>
    </row>
    <row r="49" spans="1:11">
      <c r="A49" s="21"/>
      <c r="B49" s="22" t="str">
        <f>[1]BD!C30</f>
        <v>OUVERTE</v>
      </c>
      <c r="C49" s="26"/>
      <c r="D49" s="43" t="s">
        <v>156</v>
      </c>
      <c r="E49" s="34" t="s">
        <v>23</v>
      </c>
      <c r="F49" s="65"/>
      <c r="G49" s="1" t="s">
        <v>78</v>
      </c>
      <c r="H49" s="28" t="s">
        <v>12</v>
      </c>
      <c r="J49" s="43" t="s">
        <v>157</v>
      </c>
      <c r="K49" s="27" t="s">
        <v>23</v>
      </c>
    </row>
    <row r="50" spans="1:11">
      <c r="B50" s="11"/>
      <c r="C50" s="26"/>
      <c r="D50" s="57" t="s">
        <v>158</v>
      </c>
      <c r="E50" s="34" t="s">
        <v>23</v>
      </c>
      <c r="F50" s="65"/>
      <c r="G50" s="1" t="s">
        <v>159</v>
      </c>
      <c r="H50" s="34" t="s">
        <v>12</v>
      </c>
      <c r="J50" s="43" t="s">
        <v>160</v>
      </c>
      <c r="K50" s="27" t="s">
        <v>23</v>
      </c>
    </row>
    <row r="51" spans="1:11">
      <c r="B51" s="40"/>
      <c r="C51" s="26"/>
      <c r="D51" s="57" t="s">
        <v>161</v>
      </c>
      <c r="E51" s="34" t="s">
        <v>23</v>
      </c>
      <c r="F51" s="65"/>
      <c r="H51" s="93"/>
      <c r="J51" s="43" t="s">
        <v>162</v>
      </c>
      <c r="K51" s="34" t="s">
        <v>12</v>
      </c>
    </row>
    <row r="52" spans="1:11">
      <c r="A52" s="1" t="s">
        <v>163</v>
      </c>
      <c r="B52" s="22" t="str">
        <f>[1]BD!C33</f>
        <v>OUVERTE</v>
      </c>
      <c r="C52" s="26"/>
      <c r="D52" s="57" t="s">
        <v>164</v>
      </c>
      <c r="E52" s="34" t="s">
        <v>23</v>
      </c>
      <c r="F52" s="65"/>
      <c r="G52" s="1" t="s">
        <v>165</v>
      </c>
      <c r="H52" s="40"/>
      <c r="J52" s="43" t="s">
        <v>166</v>
      </c>
      <c r="K52" s="27" t="s">
        <v>23</v>
      </c>
    </row>
    <row r="53" spans="1:11">
      <c r="B53" s="93"/>
      <c r="C53" s="26"/>
      <c r="D53" s="45" t="s">
        <v>167</v>
      </c>
      <c r="E53" s="34" t="s">
        <v>23</v>
      </c>
      <c r="F53" s="65"/>
      <c r="G53" s="1" t="s">
        <v>168</v>
      </c>
      <c r="H53" s="94" t="s">
        <v>169</v>
      </c>
      <c r="J53" s="43" t="s">
        <v>170</v>
      </c>
      <c r="K53" s="35" t="s">
        <v>12</v>
      </c>
    </row>
    <row r="54" spans="1:11">
      <c r="B54" s="26"/>
      <c r="C54" s="26"/>
      <c r="D54" s="45" t="s">
        <v>171</v>
      </c>
      <c r="E54" s="34" t="s">
        <v>23</v>
      </c>
      <c r="F54" s="65"/>
      <c r="H54" s="93"/>
      <c r="J54" s="43" t="s">
        <v>172</v>
      </c>
      <c r="K54" s="27" t="s">
        <v>23</v>
      </c>
    </row>
    <row r="55" spans="1:11">
      <c r="B55" s="26"/>
      <c r="C55" s="26"/>
      <c r="D55" s="45" t="s">
        <v>173</v>
      </c>
      <c r="E55" s="34" t="s">
        <v>23</v>
      </c>
      <c r="F55" s="65"/>
      <c r="G55" s="95"/>
      <c r="H55" s="40"/>
      <c r="I55" s="26"/>
      <c r="J55" s="45" t="s">
        <v>174</v>
      </c>
      <c r="K55" s="27" t="s">
        <v>23</v>
      </c>
    </row>
    <row r="56" spans="1:11">
      <c r="B56" s="26"/>
      <c r="C56" s="26"/>
      <c r="D56" s="45"/>
      <c r="E56" s="96"/>
      <c r="F56" s="65"/>
      <c r="G56" s="76" t="s">
        <v>175</v>
      </c>
      <c r="H56" s="97">
        <f>COUNTIF(H39:H47,"ouverte")</f>
        <v>6</v>
      </c>
      <c r="I56" s="98"/>
      <c r="J56" s="77" t="s">
        <v>176</v>
      </c>
      <c r="K56" s="78">
        <f>COUNTIF(K39:K55,"ouverte")</f>
        <v>11</v>
      </c>
    </row>
    <row r="57" spans="1:11">
      <c r="B57" s="40"/>
      <c r="C57" s="26"/>
      <c r="D57" s="99"/>
      <c r="E57" s="100"/>
      <c r="F57" s="65"/>
      <c r="G57" s="79" t="s">
        <v>90</v>
      </c>
      <c r="H57" s="80"/>
      <c r="I57" s="81"/>
      <c r="J57" s="82">
        <f>(H56+K56)/(9+17)</f>
        <v>0.65384615384615385</v>
      </c>
      <c r="K57" s="101"/>
    </row>
    <row r="58" spans="1:11">
      <c r="A58" s="102" t="s">
        <v>86</v>
      </c>
      <c r="B58" s="103">
        <f>COUNTIF(B31:B49,"ouverte")</f>
        <v>9</v>
      </c>
      <c r="C58" s="98"/>
      <c r="D58" s="51" t="s">
        <v>177</v>
      </c>
      <c r="E58" s="52">
        <f>COUNTIF(E31:E56,"ouverte")</f>
        <v>14</v>
      </c>
      <c r="F58" s="65"/>
      <c r="H58" s="58"/>
      <c r="I58" s="58"/>
      <c r="J58" s="59"/>
      <c r="K58" s="104"/>
    </row>
    <row r="59" spans="1:11">
      <c r="A59" s="53" t="s">
        <v>90</v>
      </c>
      <c r="B59" s="54"/>
      <c r="C59" s="54"/>
      <c r="D59" s="55">
        <f>(B58+E58)/(15+25)</f>
        <v>0.57499999999999996</v>
      </c>
      <c r="E59" s="56"/>
      <c r="F59" s="65"/>
      <c r="G59" s="85" t="s">
        <v>178</v>
      </c>
      <c r="H59" s="105"/>
      <c r="I59" s="105"/>
      <c r="J59" s="18" t="s">
        <v>179</v>
      </c>
      <c r="K59" s="106"/>
    </row>
    <row r="60" spans="1:11">
      <c r="A60" s="58"/>
      <c r="B60" s="58"/>
      <c r="C60" s="58"/>
      <c r="D60" s="59"/>
      <c r="E60" s="60"/>
      <c r="F60" s="65"/>
      <c r="G60" s="21" t="s">
        <v>180</v>
      </c>
      <c r="H60" s="87" t="s">
        <v>12</v>
      </c>
      <c r="I60" s="26"/>
      <c r="J60" s="29" t="s">
        <v>181</v>
      </c>
      <c r="K60" s="87" t="s">
        <v>12</v>
      </c>
    </row>
    <row r="61" spans="1:11">
      <c r="A61" s="62" t="s">
        <v>182</v>
      </c>
      <c r="B61" s="107"/>
      <c r="C61" s="108"/>
      <c r="D61" s="62" t="s">
        <v>183</v>
      </c>
      <c r="E61" s="109"/>
      <c r="F61" s="65"/>
      <c r="G61" s="21" t="s">
        <v>184</v>
      </c>
      <c r="H61" s="35" t="s">
        <v>12</v>
      </c>
      <c r="I61" s="26"/>
      <c r="J61" s="29" t="s">
        <v>185</v>
      </c>
      <c r="K61" s="27" t="s">
        <v>23</v>
      </c>
    </row>
    <row r="62" spans="1:11">
      <c r="A62" s="21" t="s">
        <v>186</v>
      </c>
      <c r="B62" s="35" t="s">
        <v>12</v>
      </c>
      <c r="C62" s="26"/>
      <c r="D62" s="29" t="s">
        <v>187</v>
      </c>
      <c r="E62" s="34" t="s">
        <v>12</v>
      </c>
      <c r="F62" s="65"/>
      <c r="G62" s="21" t="s">
        <v>188</v>
      </c>
      <c r="H62" s="35" t="s">
        <v>12</v>
      </c>
      <c r="I62" s="26"/>
      <c r="J62" s="29" t="s">
        <v>189</v>
      </c>
      <c r="K62" s="35" t="s">
        <v>12</v>
      </c>
    </row>
    <row r="63" spans="1:11">
      <c r="A63" s="21" t="s">
        <v>190</v>
      </c>
      <c r="B63" s="35" t="s">
        <v>12</v>
      </c>
      <c r="C63" s="26"/>
      <c r="D63" s="29" t="s">
        <v>191</v>
      </c>
      <c r="E63" s="34" t="s">
        <v>12</v>
      </c>
      <c r="F63" s="65"/>
      <c r="G63" s="21" t="s">
        <v>192</v>
      </c>
      <c r="H63" s="35" t="s">
        <v>12</v>
      </c>
      <c r="I63" s="26"/>
      <c r="J63" s="29" t="s">
        <v>193</v>
      </c>
      <c r="K63" s="35" t="s">
        <v>12</v>
      </c>
    </row>
    <row r="64" spans="1:11">
      <c r="A64" s="21" t="s">
        <v>194</v>
      </c>
      <c r="B64" s="35" t="s">
        <v>23</v>
      </c>
      <c r="C64" s="26"/>
      <c r="D64" s="29" t="s">
        <v>195</v>
      </c>
      <c r="E64" s="24" t="s">
        <v>23</v>
      </c>
      <c r="F64" s="65"/>
      <c r="G64" s="21" t="s">
        <v>196</v>
      </c>
      <c r="H64" s="35" t="s">
        <v>12</v>
      </c>
      <c r="I64" s="26"/>
      <c r="J64" s="29" t="s">
        <v>197</v>
      </c>
      <c r="K64" s="27" t="s">
        <v>23</v>
      </c>
    </row>
    <row r="65" spans="1:13">
      <c r="A65" s="21" t="s">
        <v>198</v>
      </c>
      <c r="B65" s="35" t="s">
        <v>12</v>
      </c>
      <c r="C65" s="26"/>
      <c r="D65" s="43" t="s">
        <v>199</v>
      </c>
      <c r="E65" s="24" t="s">
        <v>23</v>
      </c>
      <c r="F65" s="65"/>
      <c r="G65" s="21" t="s">
        <v>200</v>
      </c>
      <c r="H65" s="88" t="s">
        <v>23</v>
      </c>
      <c r="I65" s="26"/>
      <c r="J65" s="29" t="s">
        <v>201</v>
      </c>
      <c r="K65" s="27" t="s">
        <v>23</v>
      </c>
    </row>
    <row r="66" spans="1:13">
      <c r="B66" s="37"/>
      <c r="C66" s="26"/>
      <c r="D66" s="43" t="s">
        <v>202</v>
      </c>
      <c r="E66" s="34" t="s">
        <v>12</v>
      </c>
      <c r="F66" s="65"/>
      <c r="G66" s="21" t="s">
        <v>203</v>
      </c>
      <c r="H66" s="88" t="s">
        <v>23</v>
      </c>
      <c r="I66" s="26"/>
      <c r="J66" s="29" t="s">
        <v>204</v>
      </c>
      <c r="K66" s="27" t="s">
        <v>23</v>
      </c>
    </row>
    <row r="67" spans="1:13">
      <c r="B67" s="11"/>
      <c r="C67" s="26"/>
      <c r="D67" s="57" t="s">
        <v>205</v>
      </c>
      <c r="E67" s="34" t="s">
        <v>12</v>
      </c>
      <c r="F67" s="65"/>
      <c r="G67" s="21" t="s">
        <v>206</v>
      </c>
      <c r="H67" s="88" t="s">
        <v>23</v>
      </c>
      <c r="I67" s="26"/>
      <c r="J67" s="29" t="s">
        <v>207</v>
      </c>
      <c r="K67" s="35" t="s">
        <v>12</v>
      </c>
    </row>
    <row r="68" spans="1:13">
      <c r="B68" s="11"/>
      <c r="C68" s="26"/>
      <c r="D68" s="57" t="s">
        <v>208</v>
      </c>
      <c r="E68" s="34" t="s">
        <v>23</v>
      </c>
      <c r="F68" s="65"/>
      <c r="G68" s="21" t="s">
        <v>209</v>
      </c>
      <c r="H68" s="87" t="s">
        <v>12</v>
      </c>
      <c r="I68" s="26"/>
      <c r="J68" s="29" t="s">
        <v>210</v>
      </c>
      <c r="K68" s="35" t="s">
        <v>12</v>
      </c>
    </row>
    <row r="69" spans="1:13">
      <c r="B69" s="11"/>
      <c r="C69" s="26"/>
      <c r="D69" s="110"/>
      <c r="E69" s="111"/>
      <c r="F69" s="65"/>
      <c r="G69" s="21" t="s">
        <v>211</v>
      </c>
      <c r="H69" s="87" t="s">
        <v>12</v>
      </c>
      <c r="I69" s="26"/>
      <c r="J69" s="29" t="s">
        <v>212</v>
      </c>
      <c r="K69" s="27" t="s">
        <v>23</v>
      </c>
    </row>
    <row r="70" spans="1:13">
      <c r="B70" s="112"/>
      <c r="C70" s="26"/>
      <c r="D70" s="113"/>
      <c r="E70" s="100"/>
      <c r="F70" s="65"/>
      <c r="G70" s="21" t="s">
        <v>213</v>
      </c>
      <c r="H70" s="88" t="s">
        <v>23</v>
      </c>
      <c r="I70" s="26"/>
      <c r="J70" s="43" t="s">
        <v>214</v>
      </c>
      <c r="K70" s="27" t="s">
        <v>23</v>
      </c>
    </row>
    <row r="71" spans="1:13">
      <c r="A71" s="48" t="s">
        <v>215</v>
      </c>
      <c r="B71" s="49">
        <f>COUNTIF(B62:B65,"ouverte")</f>
        <v>3</v>
      </c>
      <c r="C71" s="98"/>
      <c r="D71" s="51" t="s">
        <v>216</v>
      </c>
      <c r="E71" s="52">
        <f>COUNTIF(E62:E68,"ouverte")</f>
        <v>4</v>
      </c>
      <c r="F71" s="65"/>
      <c r="G71" s="21" t="s">
        <v>217</v>
      </c>
      <c r="H71" s="88" t="s">
        <v>23</v>
      </c>
      <c r="I71" s="26"/>
      <c r="J71" s="43" t="s">
        <v>218</v>
      </c>
      <c r="K71" s="35" t="s">
        <v>12</v>
      </c>
    </row>
    <row r="72" spans="1:13">
      <c r="A72" s="53" t="s">
        <v>90</v>
      </c>
      <c r="B72" s="54"/>
      <c r="C72" s="54"/>
      <c r="D72" s="55">
        <f>(B71+E71)/(4+7)</f>
        <v>0.63636363636363635</v>
      </c>
      <c r="E72" s="56"/>
      <c r="F72" s="65"/>
      <c r="G72" s="21" t="s">
        <v>219</v>
      </c>
      <c r="H72" s="35" t="s">
        <v>12</v>
      </c>
      <c r="I72" s="26"/>
      <c r="J72" s="43" t="s">
        <v>220</v>
      </c>
      <c r="K72" s="27" t="s">
        <v>23</v>
      </c>
    </row>
    <row r="73" spans="1:13">
      <c r="A73" s="58"/>
      <c r="B73" s="58"/>
      <c r="C73" s="58"/>
      <c r="D73" s="59"/>
      <c r="E73" s="60"/>
      <c r="F73" s="65"/>
      <c r="G73" s="21" t="s">
        <v>221</v>
      </c>
      <c r="H73" s="88" t="s">
        <v>23</v>
      </c>
      <c r="I73" s="26"/>
      <c r="J73" s="43" t="s">
        <v>222</v>
      </c>
      <c r="K73" s="27" t="s">
        <v>23</v>
      </c>
    </row>
    <row r="74" spans="1:13">
      <c r="A74" s="114" t="s">
        <v>223</v>
      </c>
      <c r="B74" s="115"/>
      <c r="C74" s="116"/>
      <c r="D74" s="62" t="s">
        <v>224</v>
      </c>
      <c r="E74" s="109"/>
      <c r="F74" s="65"/>
      <c r="G74" s="21" t="s">
        <v>225</v>
      </c>
      <c r="H74" s="35" t="s">
        <v>12</v>
      </c>
      <c r="I74" s="26"/>
      <c r="J74" s="43" t="s">
        <v>226</v>
      </c>
      <c r="K74" s="27" t="s">
        <v>23</v>
      </c>
    </row>
    <row r="75" spans="1:13">
      <c r="A75" s="21" t="s">
        <v>227</v>
      </c>
      <c r="B75" s="35" t="s">
        <v>12</v>
      </c>
      <c r="D75" s="23" t="s">
        <v>228</v>
      </c>
      <c r="E75" s="34" t="s">
        <v>12</v>
      </c>
      <c r="F75" s="117"/>
      <c r="G75" s="21" t="s">
        <v>229</v>
      </c>
      <c r="H75" s="35" t="s">
        <v>12</v>
      </c>
      <c r="I75" s="26"/>
      <c r="J75" s="43" t="s">
        <v>230</v>
      </c>
      <c r="K75" s="27" t="s">
        <v>23</v>
      </c>
    </row>
    <row r="76" spans="1:13">
      <c r="A76" s="21" t="s">
        <v>231</v>
      </c>
      <c r="B76" s="35" t="s">
        <v>12</v>
      </c>
      <c r="D76" s="23" t="s">
        <v>232</v>
      </c>
      <c r="E76" s="34" t="s">
        <v>12</v>
      </c>
      <c r="F76" s="65"/>
      <c r="G76" s="21" t="s">
        <v>233</v>
      </c>
      <c r="H76" s="35" t="s">
        <v>12</v>
      </c>
      <c r="I76" s="26"/>
      <c r="J76" s="43" t="s">
        <v>234</v>
      </c>
      <c r="K76" s="27" t="s">
        <v>23</v>
      </c>
      <c r="M76" s="26"/>
    </row>
    <row r="77" spans="1:13">
      <c r="A77" s="21" t="s">
        <v>235</v>
      </c>
      <c r="B77" s="35" t="s">
        <v>12</v>
      </c>
      <c r="D77" s="29" t="s">
        <v>236</v>
      </c>
      <c r="E77" s="34" t="s">
        <v>12</v>
      </c>
      <c r="F77" s="65"/>
      <c r="G77" s="21" t="s">
        <v>237</v>
      </c>
      <c r="H77" s="35" t="s">
        <v>12</v>
      </c>
      <c r="I77" s="26"/>
      <c r="J77" s="57" t="s">
        <v>238</v>
      </c>
      <c r="K77" s="27" t="s">
        <v>23</v>
      </c>
    </row>
    <row r="78" spans="1:13">
      <c r="A78" s="21" t="s">
        <v>239</v>
      </c>
      <c r="B78" s="88" t="s">
        <v>23</v>
      </c>
      <c r="D78" s="29" t="s">
        <v>240</v>
      </c>
      <c r="E78" s="34" t="s">
        <v>12</v>
      </c>
      <c r="F78" s="65"/>
      <c r="G78" s="21" t="s">
        <v>241</v>
      </c>
      <c r="H78" s="35" t="s">
        <v>12</v>
      </c>
      <c r="I78" s="26"/>
      <c r="J78" s="57" t="s">
        <v>242</v>
      </c>
      <c r="K78" s="27" t="s">
        <v>23</v>
      </c>
    </row>
    <row r="79" spans="1:13">
      <c r="A79" s="21" t="s">
        <v>243</v>
      </c>
      <c r="B79" s="34" t="s">
        <v>12</v>
      </c>
      <c r="D79" s="29" t="s">
        <v>244</v>
      </c>
      <c r="E79" s="34" t="s">
        <v>12</v>
      </c>
      <c r="F79" s="65"/>
      <c r="G79" s="21" t="s">
        <v>245</v>
      </c>
      <c r="H79" s="88" t="s">
        <v>23</v>
      </c>
      <c r="I79" s="26"/>
      <c r="J79" s="57" t="s">
        <v>246</v>
      </c>
      <c r="K79" s="27" t="s">
        <v>23</v>
      </c>
    </row>
    <row r="80" spans="1:13">
      <c r="A80" s="21" t="s">
        <v>247</v>
      </c>
      <c r="B80" s="88" t="s">
        <v>23</v>
      </c>
      <c r="D80" s="29" t="s">
        <v>248</v>
      </c>
      <c r="E80" s="24" t="s">
        <v>23</v>
      </c>
      <c r="F80" s="65"/>
      <c r="G80" s="21" t="s">
        <v>249</v>
      </c>
      <c r="H80" s="36" t="s">
        <v>23</v>
      </c>
      <c r="I80" s="26"/>
      <c r="J80" s="57" t="s">
        <v>250</v>
      </c>
      <c r="K80" s="27" t="s">
        <v>23</v>
      </c>
    </row>
    <row r="81" spans="1:11">
      <c r="A81" s="21" t="s">
        <v>251</v>
      </c>
      <c r="B81" s="35" t="s">
        <v>12</v>
      </c>
      <c r="D81" s="29" t="s">
        <v>252</v>
      </c>
      <c r="E81" s="34" t="s">
        <v>12</v>
      </c>
      <c r="F81" s="65"/>
      <c r="G81" s="21" t="s">
        <v>64</v>
      </c>
      <c r="H81" s="36" t="s">
        <v>23</v>
      </c>
      <c r="I81" s="26"/>
      <c r="K81" s="118"/>
    </row>
    <row r="82" spans="1:11">
      <c r="A82" s="21" t="s">
        <v>253</v>
      </c>
      <c r="B82" s="35" t="s">
        <v>12</v>
      </c>
      <c r="D82" s="29" t="s">
        <v>254</v>
      </c>
      <c r="E82" s="34" t="s">
        <v>12</v>
      </c>
      <c r="F82" s="65"/>
      <c r="G82" s="21" t="s">
        <v>255</v>
      </c>
      <c r="H82" s="36" t="s">
        <v>23</v>
      </c>
      <c r="I82" s="26"/>
      <c r="K82" s="67"/>
    </row>
    <row r="83" spans="1:11">
      <c r="A83" s="21" t="s">
        <v>256</v>
      </c>
      <c r="B83" s="119" t="s">
        <v>23</v>
      </c>
      <c r="D83" s="29" t="s">
        <v>257</v>
      </c>
      <c r="E83" s="24" t="s">
        <v>23</v>
      </c>
      <c r="F83" s="65"/>
      <c r="G83" s="2" t="s">
        <v>258</v>
      </c>
      <c r="H83" s="36" t="s">
        <v>23</v>
      </c>
      <c r="I83" s="26"/>
      <c r="K83" s="67"/>
    </row>
    <row r="84" spans="1:11">
      <c r="A84" s="21" t="s">
        <v>259</v>
      </c>
      <c r="B84" s="36" t="s">
        <v>23</v>
      </c>
      <c r="D84" s="43" t="s">
        <v>260</v>
      </c>
      <c r="E84" s="24" t="s">
        <v>23</v>
      </c>
      <c r="F84" s="65"/>
      <c r="H84" s="93"/>
      <c r="I84" s="26"/>
      <c r="J84" s="113"/>
      <c r="K84" s="67"/>
    </row>
    <row r="85" spans="1:11">
      <c r="A85" s="21" t="s">
        <v>261</v>
      </c>
      <c r="B85" s="36" t="s">
        <v>23</v>
      </c>
      <c r="D85" s="43" t="s">
        <v>262</v>
      </c>
      <c r="E85" s="34" t="s">
        <v>12</v>
      </c>
      <c r="F85" s="65"/>
      <c r="G85" s="1" t="s">
        <v>263</v>
      </c>
      <c r="H85" s="40"/>
      <c r="I85" s="26"/>
      <c r="K85" s="73"/>
    </row>
    <row r="86" spans="1:11">
      <c r="B86" s="37"/>
      <c r="D86" s="43" t="s">
        <v>264</v>
      </c>
      <c r="E86" s="24" t="s">
        <v>23</v>
      </c>
      <c r="F86" s="65"/>
      <c r="G86" s="1" t="s">
        <v>265</v>
      </c>
      <c r="H86" s="34" t="s">
        <v>12</v>
      </c>
      <c r="I86" s="26"/>
      <c r="J86" s="26"/>
      <c r="K86" s="73"/>
    </row>
    <row r="87" spans="1:11">
      <c r="A87" s="1" t="s">
        <v>266</v>
      </c>
      <c r="B87" s="40"/>
      <c r="D87" s="43" t="s">
        <v>267</v>
      </c>
      <c r="E87" s="24" t="s">
        <v>23</v>
      </c>
      <c r="F87" s="26"/>
      <c r="G87" s="1" t="s">
        <v>268</v>
      </c>
      <c r="H87" s="36" t="s">
        <v>23</v>
      </c>
      <c r="I87" s="26"/>
      <c r="K87" s="73"/>
    </row>
    <row r="88" spans="1:11">
      <c r="A88" s="1" t="s">
        <v>269</v>
      </c>
      <c r="B88" s="36" t="s">
        <v>270</v>
      </c>
      <c r="C88" s="26"/>
      <c r="D88" s="43" t="s">
        <v>271</v>
      </c>
      <c r="E88" s="34" t="s">
        <v>12</v>
      </c>
      <c r="F88" s="26"/>
      <c r="G88" s="2" t="s">
        <v>272</v>
      </c>
      <c r="H88" s="93"/>
      <c r="K88" s="73"/>
    </row>
    <row r="89" spans="1:11">
      <c r="B89" s="93"/>
      <c r="C89" s="98"/>
      <c r="D89" s="43" t="s">
        <v>273</v>
      </c>
      <c r="E89" s="24" t="s">
        <v>23</v>
      </c>
      <c r="F89" s="26"/>
      <c r="G89" s="1" t="s">
        <v>274</v>
      </c>
      <c r="H89" s="95"/>
      <c r="I89" s="26"/>
      <c r="K89" s="73"/>
    </row>
    <row r="90" spans="1:11">
      <c r="A90" s="26"/>
      <c r="B90" s="26"/>
      <c r="C90" s="26"/>
      <c r="D90" s="43" t="s">
        <v>275</v>
      </c>
      <c r="E90" s="24" t="s">
        <v>23</v>
      </c>
      <c r="F90" s="26"/>
      <c r="G90" s="1" t="s">
        <v>276</v>
      </c>
      <c r="H90" s="120" t="s">
        <v>270</v>
      </c>
      <c r="I90" s="98"/>
      <c r="K90" s="73"/>
    </row>
    <row r="91" spans="1:11">
      <c r="A91" s="121"/>
      <c r="B91" s="97"/>
      <c r="C91" s="58"/>
      <c r="D91" s="43"/>
      <c r="E91" s="96"/>
      <c r="F91" s="26"/>
      <c r="G91" s="1" t="s">
        <v>277</v>
      </c>
      <c r="H91" s="122" t="s">
        <v>270</v>
      </c>
      <c r="I91" s="58"/>
      <c r="J91" s="98"/>
      <c r="K91" s="123"/>
    </row>
    <row r="92" spans="1:11">
      <c r="A92" s="121"/>
      <c r="B92" s="124"/>
      <c r="C92" s="58"/>
      <c r="D92" s="110"/>
      <c r="E92" s="100"/>
      <c r="G92" s="98"/>
      <c r="H92" s="125"/>
      <c r="I92" s="58"/>
      <c r="J92" s="126"/>
      <c r="K92" s="127"/>
    </row>
    <row r="93" spans="1:11">
      <c r="A93" s="48" t="s">
        <v>278</v>
      </c>
      <c r="B93" s="49">
        <f>COUNTIF(B75:B85,"ouverte")</f>
        <v>6</v>
      </c>
      <c r="C93" s="58"/>
      <c r="D93" s="128" t="s">
        <v>279</v>
      </c>
      <c r="E93" s="129">
        <f>COUNTIF(E75:E90,"ouverte")</f>
        <v>9</v>
      </c>
      <c r="F93" s="26"/>
      <c r="G93" s="76" t="s">
        <v>111</v>
      </c>
      <c r="H93" s="130">
        <f>COUNTIF(H60:H83,"ouverte")</f>
        <v>13</v>
      </c>
      <c r="I93" s="58"/>
      <c r="J93" s="77" t="s">
        <v>112</v>
      </c>
      <c r="K93" s="78">
        <f>COUNTIF(K60:K80,"ouverte")</f>
        <v>6</v>
      </c>
    </row>
    <row r="94" spans="1:11" ht="14.4">
      <c r="A94" s="53" t="s">
        <v>90</v>
      </c>
      <c r="B94" s="131"/>
      <c r="C94" s="132"/>
      <c r="D94" s="55">
        <f>(B93+E93)/(11+16)</f>
        <v>0.55555555555555558</v>
      </c>
      <c r="E94" s="56"/>
      <c r="F94" s="26"/>
      <c r="G94" s="133" t="s">
        <v>90</v>
      </c>
      <c r="H94" s="134"/>
      <c r="I94" s="81"/>
      <c r="J94" s="82">
        <f>(H93+K93)/(24+21)</f>
        <v>0.42222222222222222</v>
      </c>
      <c r="K94" s="101"/>
    </row>
    <row r="95" spans="1:11">
      <c r="A95" s="135" t="s">
        <v>280</v>
      </c>
      <c r="D95" s="59"/>
      <c r="E95" s="136"/>
    </row>
  </sheetData>
  <mergeCells count="11">
    <mergeCell ref="G36:H36"/>
    <mergeCell ref="G57:H57"/>
    <mergeCell ref="A59:C59"/>
    <mergeCell ref="A72:C72"/>
    <mergeCell ref="A94:B94"/>
    <mergeCell ref="D1:G1"/>
    <mergeCell ref="A2:K2"/>
    <mergeCell ref="D4:E4"/>
    <mergeCell ref="G4:H4"/>
    <mergeCell ref="D6:E6"/>
    <mergeCell ref="A28:C28"/>
  </mergeCells>
  <conditionalFormatting sqref="H43:H47 B52 K26:K31 H24:H34 B62:B65 H49 H86:H87 H8:H13 H19:H22 H39:H41 E62 E64:E70 H16:H17 E8:E26 B31:B49 E31:E57 B75:B85 E75:E92 K8:K24 H60:H83 K60:K83 K39:K55">
    <cfRule type="cellIs" dxfId="233" priority="53" stopIfTrue="1" operator="equal">
      <formula>"prevision"</formula>
    </cfRule>
    <cfRule type="cellIs" dxfId="232" priority="54" stopIfTrue="1" operator="equal">
      <formula>"fermee"</formula>
    </cfRule>
    <cfRule type="cellIs" dxfId="231" priority="55" stopIfTrue="1" operator="equal">
      <formula>"ouverte"</formula>
    </cfRule>
  </conditionalFormatting>
  <conditionalFormatting sqref="H90:H91">
    <cfRule type="cellIs" dxfId="230" priority="50" stopIfTrue="1" operator="equal">
      <formula>"nion"</formula>
    </cfRule>
    <cfRule type="cellIs" dxfId="229" priority="51" stopIfTrue="1" operator="equal">
      <formula>"non"</formula>
    </cfRule>
    <cfRule type="cellIs" dxfId="228" priority="52" stopIfTrue="1" operator="equal">
      <formula>"oui"</formula>
    </cfRule>
  </conditionalFormatting>
  <conditionalFormatting sqref="K84">
    <cfRule type="cellIs" dxfId="227" priority="49" stopIfTrue="1" operator="equal">
      <formula>"Fermée"</formula>
    </cfRule>
  </conditionalFormatting>
  <conditionalFormatting sqref="H48">
    <cfRule type="cellIs" dxfId="226" priority="46" stopIfTrue="1" operator="equal">
      <formula>"prevision"</formula>
    </cfRule>
    <cfRule type="cellIs" dxfId="225" priority="47" stopIfTrue="1" operator="equal">
      <formula>"fermee"</formula>
    </cfRule>
    <cfRule type="cellIs" dxfId="224" priority="48" stopIfTrue="1" operator="equal">
      <formula>"ouverte"</formula>
    </cfRule>
  </conditionalFormatting>
  <conditionalFormatting sqref="K36:K38">
    <cfRule type="cellIs" dxfId="223" priority="45" stopIfTrue="1" operator="equal">
      <formula>"Fermée"</formula>
    </cfRule>
  </conditionalFormatting>
  <conditionalFormatting sqref="B50 B66:B70">
    <cfRule type="cellIs" dxfId="222" priority="44" stopIfTrue="1" operator="equal">
      <formula>"Fermé"</formula>
    </cfRule>
  </conditionalFormatting>
  <conditionalFormatting sqref="B25:B26 B8:B23">
    <cfRule type="cellIs" dxfId="221" priority="41" stopIfTrue="1" operator="equal">
      <formula>"fermee"</formula>
    </cfRule>
    <cfRule type="cellIs" dxfId="220" priority="42" stopIfTrue="1" operator="equal">
      <formula>"ouverte"</formula>
    </cfRule>
    <cfRule type="cellIs" dxfId="219" priority="43" stopIfTrue="1" operator="equal">
      <formula>"prevision"</formula>
    </cfRule>
  </conditionalFormatting>
  <conditionalFormatting sqref="B88 G52:H53">
    <cfRule type="cellIs" dxfId="218" priority="38" stopIfTrue="1" operator="equal">
      <formula>"non"</formula>
    </cfRule>
    <cfRule type="cellIs" dxfId="217" priority="39" stopIfTrue="1" operator="equal">
      <formula>"non"</formula>
    </cfRule>
    <cfRule type="cellIs" dxfId="216" priority="40" stopIfTrue="1" operator="equal">
      <formula>"oui"</formula>
    </cfRule>
  </conditionalFormatting>
  <conditionalFormatting sqref="I4">
    <cfRule type="cellIs" priority="37" stopIfTrue="1" operator="equal">
      <formula>"""1"";$K$4=""Risque faible"""</formula>
    </cfRule>
  </conditionalFormatting>
  <conditionalFormatting sqref="L10">
    <cfRule type="cellIs" dxfId="215" priority="34" stopIfTrue="1" operator="equal">
      <formula>"prevision"</formula>
    </cfRule>
    <cfRule type="cellIs" dxfId="214" priority="35" stopIfTrue="1" operator="equal">
      <formula>"fermee"</formula>
    </cfRule>
    <cfRule type="cellIs" dxfId="213" priority="36" stopIfTrue="1" operator="equal">
      <formula>"ouverte"</formula>
    </cfRule>
  </conditionalFormatting>
  <conditionalFormatting sqref="K10">
    <cfRule type="cellIs" dxfId="212" priority="31" stopIfTrue="1" operator="equal">
      <formula>"prevision"</formula>
    </cfRule>
    <cfRule type="cellIs" dxfId="211" priority="32" stopIfTrue="1" operator="equal">
      <formula>"fermee"</formula>
    </cfRule>
    <cfRule type="cellIs" dxfId="210" priority="33" stopIfTrue="1" operator="equal">
      <formula>"ouverte"</formula>
    </cfRule>
  </conditionalFormatting>
  <conditionalFormatting sqref="K69">
    <cfRule type="cellIs" dxfId="209" priority="28" stopIfTrue="1" operator="equal">
      <formula>"prevision"</formula>
    </cfRule>
    <cfRule type="cellIs" dxfId="208" priority="29" stopIfTrue="1" operator="equal">
      <formula>"fermee"</formula>
    </cfRule>
    <cfRule type="cellIs" dxfId="207" priority="30" stopIfTrue="1" operator="equal">
      <formula>"ouverte"</formula>
    </cfRule>
  </conditionalFormatting>
  <conditionalFormatting sqref="E9">
    <cfRule type="cellIs" dxfId="206" priority="25" stopIfTrue="1" operator="equal">
      <formula>"fermee"</formula>
    </cfRule>
    <cfRule type="cellIs" dxfId="205" priority="26" stopIfTrue="1" operator="equal">
      <formula>"ouverte"</formula>
    </cfRule>
    <cfRule type="cellIs" dxfId="204" priority="27" stopIfTrue="1" operator="equal">
      <formula>"prevision"</formula>
    </cfRule>
  </conditionalFormatting>
  <conditionalFormatting sqref="E63">
    <cfRule type="cellIs" dxfId="203" priority="22" stopIfTrue="1" operator="equal">
      <formula>"prevision"</formula>
    </cfRule>
    <cfRule type="cellIs" dxfId="202" priority="23" stopIfTrue="1" operator="equal">
      <formula>"fermee"</formula>
    </cfRule>
    <cfRule type="cellIs" dxfId="201" priority="24" stopIfTrue="1" operator="equal">
      <formula>"ouverte"</formula>
    </cfRule>
  </conditionalFormatting>
  <conditionalFormatting sqref="H14">
    <cfRule type="cellIs" dxfId="200" priority="19" stopIfTrue="1" operator="equal">
      <formula>"prevision"</formula>
    </cfRule>
    <cfRule type="cellIs" dxfId="199" priority="20" stopIfTrue="1" operator="equal">
      <formula>"fermee"</formula>
    </cfRule>
    <cfRule type="cellIs" dxfId="198" priority="21" stopIfTrue="1" operator="equal">
      <formula>"ouverte"</formula>
    </cfRule>
  </conditionalFormatting>
  <conditionalFormatting sqref="H15">
    <cfRule type="cellIs" dxfId="197" priority="16" stopIfTrue="1" operator="equal">
      <formula>"prevision"</formula>
    </cfRule>
    <cfRule type="cellIs" dxfId="196" priority="17" stopIfTrue="1" operator="equal">
      <formula>"fermee"</formula>
    </cfRule>
    <cfRule type="cellIs" dxfId="195" priority="18" stopIfTrue="1" operator="equal">
      <formula>"ouverte"</formula>
    </cfRule>
  </conditionalFormatting>
  <conditionalFormatting sqref="H18">
    <cfRule type="cellIs" dxfId="194" priority="13" stopIfTrue="1" operator="equal">
      <formula>"prevision"</formula>
    </cfRule>
    <cfRule type="cellIs" dxfId="193" priority="14" stopIfTrue="1" operator="equal">
      <formula>"fermee"</formula>
    </cfRule>
    <cfRule type="cellIs" dxfId="192" priority="15" stopIfTrue="1" operator="equal">
      <formula>"ouverte"</formula>
    </cfRule>
  </conditionalFormatting>
  <conditionalFormatting sqref="H23">
    <cfRule type="cellIs" dxfId="191" priority="10" stopIfTrue="1" operator="equal">
      <formula>"prevision"</formula>
    </cfRule>
    <cfRule type="cellIs" dxfId="190" priority="11" stopIfTrue="1" operator="equal">
      <formula>"fermee"</formula>
    </cfRule>
    <cfRule type="cellIs" dxfId="189" priority="12" stopIfTrue="1" operator="equal">
      <formula>"ouverte"</formula>
    </cfRule>
  </conditionalFormatting>
  <conditionalFormatting sqref="K25">
    <cfRule type="cellIs" dxfId="188" priority="7" stopIfTrue="1" operator="equal">
      <formula>"prevision"</formula>
    </cfRule>
    <cfRule type="cellIs" dxfId="187" priority="8" stopIfTrue="1" operator="equal">
      <formula>"fermee"</formula>
    </cfRule>
    <cfRule type="cellIs" dxfId="186" priority="9" stopIfTrue="1" operator="equal">
      <formula>"ouverte"</formula>
    </cfRule>
  </conditionalFormatting>
  <conditionalFormatting sqref="H42">
    <cfRule type="cellIs" dxfId="185" priority="4" stopIfTrue="1" operator="equal">
      <formula>"prevision"</formula>
    </cfRule>
    <cfRule type="cellIs" dxfId="184" priority="5" stopIfTrue="1" operator="equal">
      <formula>"fermee"</formula>
    </cfRule>
    <cfRule type="cellIs" dxfId="183" priority="6" stopIfTrue="1" operator="equal">
      <formula>"ouverte"</formula>
    </cfRule>
  </conditionalFormatting>
  <conditionalFormatting sqref="H50">
    <cfRule type="cellIs" dxfId="182" priority="1" stopIfTrue="1" operator="equal">
      <formula>"prevision"</formula>
    </cfRule>
    <cfRule type="cellIs" dxfId="181" priority="2" stopIfTrue="1" operator="equal">
      <formula>"fermee"</formula>
    </cfRule>
    <cfRule type="cellIs" dxfId="180" priority="3" stopIfTrue="1" operator="equal">
      <formula>"ouverte"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47"/>
  <sheetViews>
    <sheetView workbookViewId="0">
      <selection sqref="A1:XFD1048576"/>
    </sheetView>
  </sheetViews>
  <sheetFormatPr baseColWidth="10" defaultColWidth="11.44140625" defaultRowHeight="13.8"/>
  <cols>
    <col min="1" max="1" width="47" style="139" customWidth="1"/>
    <col min="2" max="2" width="14.44140625" style="139" customWidth="1"/>
    <col min="3" max="3" width="11.44140625" style="139"/>
    <col min="4" max="4" width="19.44140625" style="139" customWidth="1"/>
    <col min="5" max="7" width="14" style="139" customWidth="1"/>
    <col min="8" max="16384" width="11.44140625" style="139"/>
  </cols>
  <sheetData>
    <row r="2" spans="1:10" ht="18">
      <c r="A2" s="137" t="s">
        <v>281</v>
      </c>
      <c r="B2" s="137"/>
      <c r="C2" s="137"/>
      <c r="D2" s="137"/>
      <c r="E2" s="137"/>
      <c r="F2" s="138"/>
      <c r="G2" s="138"/>
      <c r="H2" s="138"/>
      <c r="I2" s="138"/>
      <c r="J2" s="138"/>
    </row>
    <row r="3" spans="1:10" ht="15.6">
      <c r="A3" s="140" t="s">
        <v>282</v>
      </c>
      <c r="B3" s="140"/>
      <c r="C3" s="140"/>
      <c r="D3" s="140"/>
      <c r="E3" s="140"/>
      <c r="F3" s="138"/>
      <c r="G3" s="138"/>
      <c r="H3" s="138"/>
      <c r="I3" s="138"/>
      <c r="J3" s="138"/>
    </row>
    <row r="4" spans="1:10" ht="15.6">
      <c r="A4" s="140" t="s">
        <v>283</v>
      </c>
      <c r="B4" s="140"/>
      <c r="C4" s="140"/>
      <c r="D4" s="140"/>
      <c r="E4" s="140"/>
      <c r="F4" s="138"/>
      <c r="G4" s="138"/>
      <c r="H4" s="138"/>
      <c r="I4" s="138"/>
      <c r="J4" s="138"/>
    </row>
    <row r="5" spans="1:10">
      <c r="B5" s="141"/>
    </row>
    <row r="7" spans="1:10" ht="20.399999999999999">
      <c r="A7" s="142" t="s">
        <v>284</v>
      </c>
      <c r="B7" s="143"/>
      <c r="C7" s="143"/>
      <c r="D7" s="143"/>
      <c r="E7" s="144"/>
    </row>
    <row r="8" spans="1:10" ht="20.399999999999999">
      <c r="A8" s="145"/>
      <c r="B8" s="145"/>
      <c r="C8" s="145"/>
      <c r="D8" s="145"/>
      <c r="E8" s="145"/>
    </row>
    <row r="9" spans="1:10">
      <c r="B9" s="146" t="s">
        <v>2</v>
      </c>
      <c r="C9" s="147" t="str">
        <f>[1]BD!B1</f>
        <v xml:space="preserve"> 28/10/2010</v>
      </c>
      <c r="D9" s="147"/>
    </row>
    <row r="10" spans="1:10" ht="5.25" customHeight="1"/>
    <row r="11" spans="1:10">
      <c r="B11" s="146" t="s">
        <v>285</v>
      </c>
      <c r="C11" s="148" t="str">
        <f>[1]Saisie.données!L18</f>
        <v>de 9h à 17h30</v>
      </c>
      <c r="D11" s="148"/>
    </row>
    <row r="13" spans="1:10" s="149" customFormat="1">
      <c r="B13" s="150"/>
      <c r="C13" s="150"/>
      <c r="D13" s="150"/>
      <c r="E13" s="150"/>
      <c r="F13" s="150"/>
      <c r="G13" s="150"/>
    </row>
    <row r="14" spans="1:10" ht="18">
      <c r="A14" s="151" t="s">
        <v>286</v>
      </c>
      <c r="B14" s="151"/>
      <c r="C14" s="151"/>
      <c r="D14" s="151"/>
      <c r="E14" s="151"/>
    </row>
    <row r="15" spans="1:10" ht="18">
      <c r="A15" s="152"/>
      <c r="B15" s="152"/>
      <c r="C15" s="152"/>
      <c r="D15" s="152"/>
      <c r="E15" s="152"/>
    </row>
    <row r="17" spans="1:6" ht="14.4">
      <c r="A17" s="153" t="s">
        <v>287</v>
      </c>
      <c r="B17" s="154"/>
      <c r="C17" s="149" t="s">
        <v>288</v>
      </c>
      <c r="D17" s="155" t="str">
        <f>[1]Saisie.données!K22</f>
        <v>Damée et Tracée</v>
      </c>
      <c r="E17" s="156"/>
      <c r="F17" s="157"/>
    </row>
    <row r="18" spans="1:6" ht="14.4">
      <c r="A18" s="153" t="s">
        <v>289</v>
      </c>
      <c r="B18" s="158"/>
      <c r="C18" s="149" t="s">
        <v>288</v>
      </c>
      <c r="D18" s="155" t="str">
        <f>[1]Saisie.données!K23</f>
        <v>Damée et Tracée</v>
      </c>
      <c r="E18" s="156"/>
      <c r="F18" s="157"/>
    </row>
    <row r="19" spans="1:6" ht="14.4">
      <c r="A19" s="153" t="s">
        <v>290</v>
      </c>
      <c r="B19" s="158"/>
      <c r="C19" s="149" t="s">
        <v>291</v>
      </c>
      <c r="D19" s="155" t="str">
        <f>[1]Saisie.données!K24</f>
        <v>Damée et Tracée</v>
      </c>
      <c r="E19" s="156"/>
      <c r="F19" s="157"/>
    </row>
    <row r="20" spans="1:6" ht="14.4">
      <c r="A20" s="153" t="s">
        <v>292</v>
      </c>
      <c r="D20" s="155" t="str">
        <f>[1]Saisie.données!K29</f>
        <v>Damée</v>
      </c>
      <c r="E20" s="156"/>
    </row>
    <row r="22" spans="1:6">
      <c r="E22" s="156"/>
    </row>
    <row r="23" spans="1:6" ht="18">
      <c r="A23" s="151" t="s">
        <v>293</v>
      </c>
      <c r="B23" s="151"/>
      <c r="C23" s="151"/>
      <c r="D23" s="151"/>
      <c r="E23" s="151"/>
    </row>
    <row r="24" spans="1:6">
      <c r="E24" s="156"/>
    </row>
    <row r="25" spans="1:6" ht="14.4">
      <c r="A25" s="159"/>
      <c r="B25" s="154"/>
      <c r="C25" s="149"/>
      <c r="D25" s="149"/>
      <c r="E25" s="156"/>
    </row>
    <row r="26" spans="1:6" ht="14.4">
      <c r="A26" s="160" t="s">
        <v>294</v>
      </c>
      <c r="B26" s="154"/>
      <c r="C26" s="149" t="s">
        <v>295</v>
      </c>
      <c r="D26" s="155" t="str">
        <f>[1]Saisie.données!K35</f>
        <v>Damée et Tracée</v>
      </c>
      <c r="E26" s="156"/>
    </row>
    <row r="27" spans="1:6" ht="14.4">
      <c r="A27" s="160" t="s">
        <v>296</v>
      </c>
      <c r="B27" s="158"/>
      <c r="C27" s="149" t="s">
        <v>297</v>
      </c>
      <c r="D27" s="155" t="str">
        <f>[1]Saisie.données!K36</f>
        <v>Damée et Tracée</v>
      </c>
      <c r="E27" s="156"/>
    </row>
    <row r="28" spans="1:6" ht="14.4">
      <c r="A28" s="160" t="s">
        <v>289</v>
      </c>
      <c r="B28" s="158"/>
      <c r="C28" s="149" t="s">
        <v>288</v>
      </c>
      <c r="D28" s="155" t="str">
        <f>[1]Saisie.données!K37</f>
        <v>Damée et Tracée</v>
      </c>
      <c r="E28" s="156"/>
    </row>
    <row r="29" spans="1:6" ht="14.4">
      <c r="A29" s="160" t="s">
        <v>298</v>
      </c>
      <c r="B29" s="158"/>
      <c r="C29" s="149" t="s">
        <v>288</v>
      </c>
      <c r="D29" s="155" t="str">
        <f>[1]Saisie.données!K38</f>
        <v>Damée et Tracée</v>
      </c>
      <c r="E29" s="156"/>
    </row>
    <row r="30" spans="1:6" ht="14.4">
      <c r="A30" s="160" t="s">
        <v>299</v>
      </c>
      <c r="B30" s="161"/>
      <c r="C30" s="149" t="s">
        <v>300</v>
      </c>
      <c r="D30" s="155" t="str">
        <f>[1]Saisie.données!K39</f>
        <v>Damée et Tracée</v>
      </c>
      <c r="E30" s="156"/>
    </row>
    <row r="31" spans="1:6" ht="14.4">
      <c r="A31" s="160" t="s">
        <v>301</v>
      </c>
      <c r="C31" s="149" t="s">
        <v>302</v>
      </c>
      <c r="D31" s="155" t="str">
        <f>[1]Saisie.données!K40</f>
        <v>Damée et Tracée</v>
      </c>
      <c r="E31" s="156"/>
    </row>
    <row r="32" spans="1:6" ht="14.4">
      <c r="A32" s="160" t="s">
        <v>303</v>
      </c>
      <c r="C32" s="149" t="s">
        <v>304</v>
      </c>
      <c r="D32" s="155" t="str">
        <f>[1]Saisie.données!K41</f>
        <v>Damée</v>
      </c>
      <c r="E32" s="156"/>
    </row>
    <row r="33" spans="1:5">
      <c r="E33" s="156"/>
    </row>
    <row r="34" spans="1:5" ht="18">
      <c r="A34" s="151" t="s">
        <v>305</v>
      </c>
      <c r="B34" s="151"/>
      <c r="C34" s="151"/>
      <c r="D34" s="151"/>
      <c r="E34" s="151"/>
    </row>
    <row r="35" spans="1:5">
      <c r="E35" s="156"/>
    </row>
    <row r="36" spans="1:5">
      <c r="E36" s="156"/>
    </row>
    <row r="37" spans="1:5" ht="14.4">
      <c r="A37" s="160" t="s">
        <v>306</v>
      </c>
      <c r="B37" s="154"/>
      <c r="C37" s="149" t="s">
        <v>307</v>
      </c>
      <c r="D37" s="155" t="str">
        <f>[1]Saisie.données!K47</f>
        <v>Damée</v>
      </c>
      <c r="E37" s="156">
        <f>[1]Saisie.données!N47</f>
        <v>0</v>
      </c>
    </row>
    <row r="38" spans="1:5" ht="14.4">
      <c r="A38" s="160" t="s">
        <v>308</v>
      </c>
      <c r="B38" s="154"/>
      <c r="C38" s="149" t="s">
        <v>307</v>
      </c>
      <c r="D38" s="155" t="str">
        <f>[1]Saisie.données!K48</f>
        <v>Damée</v>
      </c>
      <c r="E38" s="156">
        <f>[1]Saisie.données!N48</f>
        <v>0</v>
      </c>
    </row>
    <row r="39" spans="1:5" ht="14.4">
      <c r="A39" s="160" t="s">
        <v>309</v>
      </c>
      <c r="B39" s="162"/>
      <c r="C39" s="149" t="s">
        <v>310</v>
      </c>
      <c r="D39" s="155" t="str">
        <f>[1]Saisie.données!K49</f>
        <v>Damée</v>
      </c>
      <c r="E39" s="156">
        <f>[1]Saisie.données!N49</f>
        <v>0</v>
      </c>
    </row>
    <row r="40" spans="1:5" ht="14.4">
      <c r="A40" s="160" t="s">
        <v>311</v>
      </c>
      <c r="B40" s="158"/>
      <c r="C40" s="149" t="s">
        <v>312</v>
      </c>
      <c r="D40" s="155" t="str">
        <f>[1]Saisie.données!K50</f>
        <v>Damée</v>
      </c>
      <c r="E40" s="156">
        <f>[1]Saisie.données!N50</f>
        <v>0</v>
      </c>
    </row>
    <row r="41" spans="1:5" ht="14.4">
      <c r="A41" s="160" t="s">
        <v>313</v>
      </c>
      <c r="B41" s="154"/>
      <c r="C41" s="149" t="s">
        <v>314</v>
      </c>
      <c r="D41" s="155" t="str">
        <f>[1]Saisie.données!K51</f>
        <v>Damée</v>
      </c>
      <c r="E41" s="156">
        <f>[1]Saisie.données!N51</f>
        <v>0</v>
      </c>
    </row>
    <row r="42" spans="1:5" ht="14.4">
      <c r="A42" s="160" t="s">
        <v>287</v>
      </c>
      <c r="B42" s="154"/>
      <c r="C42" s="149" t="s">
        <v>288</v>
      </c>
      <c r="D42" s="155" t="str">
        <f>[1]Saisie.données!K52</f>
        <v>Damée et Tracée</v>
      </c>
      <c r="E42" s="156"/>
    </row>
    <row r="43" spans="1:5" ht="14.4">
      <c r="A43" s="153" t="s">
        <v>315</v>
      </c>
      <c r="B43" s="162"/>
      <c r="C43" s="149" t="s">
        <v>316</v>
      </c>
      <c r="D43" s="155" t="str">
        <f>[1]Saisie.données!K53</f>
        <v>Damée et Tracée</v>
      </c>
      <c r="E43" s="156"/>
    </row>
    <row r="44" spans="1:5" ht="14.4">
      <c r="A44" s="163"/>
      <c r="B44" s="162"/>
      <c r="C44" s="149"/>
      <c r="D44" s="149"/>
      <c r="E44" s="156"/>
    </row>
    <row r="45" spans="1:5" ht="14.4">
      <c r="A45" s="163"/>
      <c r="B45" s="162"/>
      <c r="C45" s="149"/>
      <c r="D45" s="149"/>
      <c r="E45" s="156"/>
    </row>
    <row r="46" spans="1:5" ht="18">
      <c r="A46" s="151" t="s">
        <v>317</v>
      </c>
      <c r="B46" s="151"/>
      <c r="C46" s="151"/>
      <c r="D46" s="151"/>
      <c r="E46" s="151"/>
    </row>
    <row r="47" spans="1:5">
      <c r="E47" s="156"/>
    </row>
    <row r="48" spans="1:5" ht="14.4">
      <c r="A48" s="164" t="s">
        <v>318</v>
      </c>
      <c r="C48" s="165" t="s">
        <v>23</v>
      </c>
      <c r="E48" s="156"/>
    </row>
    <row r="49" spans="1:5" ht="14.4">
      <c r="A49" s="164" t="s">
        <v>319</v>
      </c>
      <c r="C49" s="165" t="s">
        <v>320</v>
      </c>
      <c r="D49" s="166"/>
      <c r="E49" s="167"/>
    </row>
    <row r="50" spans="1:5" ht="14.4">
      <c r="A50" s="164" t="s">
        <v>321</v>
      </c>
      <c r="B50" s="166"/>
      <c r="C50" s="165" t="s">
        <v>320</v>
      </c>
      <c r="E50" s="156"/>
    </row>
    <row r="51" spans="1:5" ht="14.4">
      <c r="A51" s="164" t="s">
        <v>322</v>
      </c>
      <c r="C51" s="165" t="s">
        <v>320</v>
      </c>
      <c r="E51" s="156"/>
    </row>
    <row r="52" spans="1:5" ht="14.4">
      <c r="A52" s="164" t="s">
        <v>323</v>
      </c>
      <c r="C52" s="165" t="s">
        <v>320</v>
      </c>
      <c r="E52" s="156"/>
    </row>
    <row r="53" spans="1:5" ht="14.4">
      <c r="A53" s="164" t="s">
        <v>324</v>
      </c>
      <c r="C53" s="165" t="s">
        <v>320</v>
      </c>
      <c r="E53" s="156"/>
    </row>
    <row r="54" spans="1:5" ht="14.4">
      <c r="A54" s="164" t="s">
        <v>325</v>
      </c>
      <c r="C54" s="165" t="s">
        <v>23</v>
      </c>
      <c r="E54" s="156"/>
    </row>
    <row r="55" spans="1:5" ht="14.4">
      <c r="A55" s="168" t="s">
        <v>326</v>
      </c>
      <c r="B55" s="168"/>
      <c r="C55" s="165" t="s">
        <v>23</v>
      </c>
      <c r="D55" s="168"/>
      <c r="E55" s="168"/>
    </row>
    <row r="56" spans="1:5">
      <c r="E56" s="156"/>
    </row>
    <row r="57" spans="1:5">
      <c r="E57" s="156"/>
    </row>
    <row r="58" spans="1:5">
      <c r="A58" s="169" t="s">
        <v>280</v>
      </c>
      <c r="B58" s="169"/>
      <c r="C58" s="169"/>
      <c r="D58" s="169"/>
      <c r="E58" s="169"/>
    </row>
    <row r="59" spans="1:5">
      <c r="E59" s="156"/>
    </row>
    <row r="60" spans="1:5">
      <c r="E60" s="156"/>
    </row>
    <row r="61" spans="1:5">
      <c r="E61" s="156"/>
    </row>
    <row r="62" spans="1:5">
      <c r="E62" s="156"/>
    </row>
    <row r="63" spans="1:5">
      <c r="E63" s="156"/>
    </row>
    <row r="64" spans="1:5">
      <c r="E64" s="156"/>
    </row>
    <row r="65" spans="5:5">
      <c r="E65" s="156"/>
    </row>
    <row r="66" spans="5:5">
      <c r="E66" s="156"/>
    </row>
    <row r="67" spans="5:5">
      <c r="E67" s="156"/>
    </row>
    <row r="68" spans="5:5">
      <c r="E68" s="156"/>
    </row>
    <row r="69" spans="5:5">
      <c r="E69" s="156"/>
    </row>
    <row r="70" spans="5:5">
      <c r="E70" s="156"/>
    </row>
    <row r="71" spans="5:5">
      <c r="E71" s="156"/>
    </row>
    <row r="72" spans="5:5">
      <c r="E72" s="156"/>
    </row>
    <row r="73" spans="5:5">
      <c r="E73" s="156"/>
    </row>
    <row r="74" spans="5:5">
      <c r="E74" s="156"/>
    </row>
    <row r="75" spans="5:5">
      <c r="E75" s="156"/>
    </row>
    <row r="76" spans="5:5">
      <c r="E76" s="156"/>
    </row>
    <row r="77" spans="5:5">
      <c r="E77" s="156"/>
    </row>
    <row r="78" spans="5:5">
      <c r="E78" s="156"/>
    </row>
    <row r="79" spans="5:5">
      <c r="E79" s="156"/>
    </row>
    <row r="80" spans="5:5">
      <c r="E80" s="156"/>
    </row>
    <row r="81" spans="5:5">
      <c r="E81" s="156"/>
    </row>
    <row r="82" spans="5:5">
      <c r="E82" s="156"/>
    </row>
    <row r="83" spans="5:5">
      <c r="E83" s="156"/>
    </row>
    <row r="84" spans="5:5">
      <c r="E84" s="156"/>
    </row>
    <row r="85" spans="5:5">
      <c r="E85" s="156"/>
    </row>
    <row r="86" spans="5:5">
      <c r="E86" s="156"/>
    </row>
    <row r="87" spans="5:5">
      <c r="E87" s="156"/>
    </row>
    <row r="88" spans="5:5">
      <c r="E88" s="156"/>
    </row>
    <row r="89" spans="5:5">
      <c r="E89" s="156"/>
    </row>
    <row r="90" spans="5:5">
      <c r="E90" s="156"/>
    </row>
    <row r="91" spans="5:5">
      <c r="E91" s="156"/>
    </row>
    <row r="92" spans="5:5">
      <c r="E92" s="156"/>
    </row>
    <row r="93" spans="5:5">
      <c r="E93" s="156"/>
    </row>
    <row r="94" spans="5:5">
      <c r="E94" s="156"/>
    </row>
    <row r="95" spans="5:5">
      <c r="E95" s="156"/>
    </row>
    <row r="96" spans="5:5">
      <c r="E96" s="156"/>
    </row>
    <row r="97" spans="5:5">
      <c r="E97" s="156"/>
    </row>
    <row r="98" spans="5:5">
      <c r="E98" s="156"/>
    </row>
    <row r="99" spans="5:5">
      <c r="E99" s="156"/>
    </row>
    <row r="100" spans="5:5">
      <c r="E100" s="156"/>
    </row>
    <row r="101" spans="5:5">
      <c r="E101" s="156"/>
    </row>
    <row r="102" spans="5:5">
      <c r="E102" s="156"/>
    </row>
    <row r="103" spans="5:5">
      <c r="E103" s="156"/>
    </row>
    <row r="104" spans="5:5">
      <c r="E104" s="156"/>
    </row>
    <row r="105" spans="5:5">
      <c r="E105" s="156"/>
    </row>
    <row r="106" spans="5:5">
      <c r="E106" s="156"/>
    </row>
    <row r="107" spans="5:5">
      <c r="E107" s="156"/>
    </row>
    <row r="108" spans="5:5">
      <c r="E108" s="156"/>
    </row>
    <row r="109" spans="5:5">
      <c r="E109" s="156"/>
    </row>
    <row r="110" spans="5:5">
      <c r="E110" s="156"/>
    </row>
    <row r="111" spans="5:5">
      <c r="E111" s="156"/>
    </row>
    <row r="112" spans="5:5">
      <c r="E112" s="156"/>
    </row>
    <row r="113" spans="5:5">
      <c r="E113" s="156"/>
    </row>
    <row r="114" spans="5:5">
      <c r="E114" s="156"/>
    </row>
    <row r="115" spans="5:5">
      <c r="E115" s="156"/>
    </row>
    <row r="116" spans="5:5">
      <c r="E116" s="156"/>
    </row>
    <row r="117" spans="5:5">
      <c r="E117" s="156"/>
    </row>
    <row r="118" spans="5:5">
      <c r="E118" s="156"/>
    </row>
    <row r="119" spans="5:5">
      <c r="E119" s="156"/>
    </row>
    <row r="120" spans="5:5">
      <c r="E120" s="156"/>
    </row>
    <row r="121" spans="5:5">
      <c r="E121" s="156"/>
    </row>
    <row r="122" spans="5:5">
      <c r="E122" s="156"/>
    </row>
    <row r="123" spans="5:5">
      <c r="E123" s="156"/>
    </row>
    <row r="124" spans="5:5">
      <c r="E124" s="156"/>
    </row>
    <row r="125" spans="5:5">
      <c r="E125" s="156"/>
    </row>
    <row r="126" spans="5:5">
      <c r="E126" s="156"/>
    </row>
    <row r="127" spans="5:5">
      <c r="E127" s="156"/>
    </row>
    <row r="128" spans="5:5">
      <c r="E128" s="156"/>
    </row>
    <row r="129" spans="5:5">
      <c r="E129" s="156"/>
    </row>
    <row r="130" spans="5:5">
      <c r="E130" s="156"/>
    </row>
    <row r="131" spans="5:5">
      <c r="E131" s="156"/>
    </row>
    <row r="132" spans="5:5">
      <c r="E132" s="156"/>
    </row>
    <row r="133" spans="5:5">
      <c r="E133" s="156"/>
    </row>
    <row r="134" spans="5:5">
      <c r="E134" s="156"/>
    </row>
    <row r="135" spans="5:5">
      <c r="E135" s="156"/>
    </row>
    <row r="136" spans="5:5">
      <c r="E136" s="156"/>
    </row>
    <row r="137" spans="5:5">
      <c r="E137" s="156"/>
    </row>
    <row r="138" spans="5:5">
      <c r="E138" s="156"/>
    </row>
    <row r="139" spans="5:5">
      <c r="E139" s="156"/>
    </row>
    <row r="140" spans="5:5">
      <c r="E140" s="156"/>
    </row>
    <row r="141" spans="5:5">
      <c r="E141" s="156"/>
    </row>
    <row r="142" spans="5:5">
      <c r="E142" s="156"/>
    </row>
    <row r="143" spans="5:5">
      <c r="E143" s="156"/>
    </row>
    <row r="144" spans="5:5">
      <c r="E144" s="156"/>
    </row>
    <row r="145" spans="5:5">
      <c r="E145" s="156"/>
    </row>
    <row r="146" spans="5:5">
      <c r="E146" s="156"/>
    </row>
    <row r="147" spans="5:5">
      <c r="E147" s="156"/>
    </row>
  </sheetData>
  <mergeCells count="11">
    <mergeCell ref="A14:E14"/>
    <mergeCell ref="A23:E23"/>
    <mergeCell ref="A34:E34"/>
    <mergeCell ref="A46:E46"/>
    <mergeCell ref="A58:E58"/>
    <mergeCell ref="A2:E2"/>
    <mergeCell ref="A3:E3"/>
    <mergeCell ref="A4:E4"/>
    <mergeCell ref="A7:E7"/>
    <mergeCell ref="C9:D9"/>
    <mergeCell ref="C11:D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5"/>
  <sheetViews>
    <sheetView workbookViewId="0">
      <selection activeCell="G39" sqref="G39"/>
    </sheetView>
  </sheetViews>
  <sheetFormatPr baseColWidth="10" defaultColWidth="11.44140625" defaultRowHeight="13.8"/>
  <cols>
    <col min="1" max="1" width="23.109375" style="2" customWidth="1"/>
    <col min="2" max="2" width="9.5546875" style="2" customWidth="1"/>
    <col min="3" max="3" width="2" style="2" customWidth="1"/>
    <col min="4" max="4" width="21.44140625" style="2" customWidth="1"/>
    <col min="5" max="5" width="8.44140625" style="2" customWidth="1"/>
    <col min="6" max="6" width="1.6640625" style="2" customWidth="1"/>
    <col min="7" max="7" width="28.44140625" style="2" customWidth="1"/>
    <col min="8" max="8" width="8.44140625" style="2" customWidth="1"/>
    <col min="9" max="9" width="2.109375" style="2" customWidth="1"/>
    <col min="10" max="10" width="19.6640625" style="2" customWidth="1"/>
    <col min="11" max="11" width="8.44140625" style="2" customWidth="1"/>
    <col min="12" max="14" width="11.44140625" style="2"/>
    <col min="15" max="15" width="11.109375" style="2" customWidth="1"/>
    <col min="16" max="16384" width="11.44140625" style="2"/>
  </cols>
  <sheetData>
    <row r="1" spans="1:11" ht="15.6">
      <c r="A1" s="1"/>
      <c r="D1" s="3" t="s">
        <v>0</v>
      </c>
      <c r="E1" s="3"/>
      <c r="F1" s="3"/>
      <c r="G1" s="3"/>
    </row>
    <row r="2" spans="1:11" ht="15.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4.4">
      <c r="A4" s="4" t="s">
        <v>2</v>
      </c>
      <c r="B4" s="5">
        <v>41391</v>
      </c>
      <c r="C4" s="6"/>
      <c r="D4" s="7" t="s">
        <v>3</v>
      </c>
      <c r="E4" s="7"/>
      <c r="F4" s="8"/>
      <c r="G4" s="9" t="s">
        <v>4</v>
      </c>
      <c r="H4" s="10"/>
      <c r="I4" s="11"/>
      <c r="J4" s="12"/>
    </row>
    <row r="6" spans="1:11">
      <c r="A6" s="13"/>
      <c r="B6" s="14"/>
      <c r="C6" s="12"/>
      <c r="D6" s="15"/>
      <c r="E6" s="15"/>
      <c r="G6" s="16"/>
      <c r="H6" s="16"/>
      <c r="J6" s="12" t="s">
        <v>5</v>
      </c>
      <c r="K6" s="17"/>
    </row>
    <row r="7" spans="1:11">
      <c r="A7" s="18" t="s">
        <v>6</v>
      </c>
      <c r="B7" s="18"/>
      <c r="C7" s="18"/>
      <c r="D7" s="18" t="s">
        <v>7</v>
      </c>
      <c r="E7" s="19"/>
      <c r="F7" s="20"/>
      <c r="G7" s="18" t="s">
        <v>8</v>
      </c>
      <c r="H7" s="18"/>
      <c r="I7" s="18"/>
      <c r="J7" s="18" t="s">
        <v>9</v>
      </c>
      <c r="K7" s="19"/>
    </row>
    <row r="8" spans="1:11">
      <c r="A8" s="21" t="s">
        <v>10</v>
      </c>
      <c r="B8" s="22" t="str">
        <f>[2]BD!C61</f>
        <v>OUVERTE</v>
      </c>
      <c r="C8" s="11"/>
      <c r="D8" s="23" t="s">
        <v>11</v>
      </c>
      <c r="E8" s="24" t="s">
        <v>12</v>
      </c>
      <c r="F8" s="25"/>
      <c r="G8" s="21" t="s">
        <v>13</v>
      </c>
      <c r="H8" s="22" t="str">
        <f>[2]BD!C93</f>
        <v>OUVERTE</v>
      </c>
      <c r="I8" s="26"/>
      <c r="J8" s="23" t="s">
        <v>14</v>
      </c>
      <c r="K8" s="28" t="s">
        <v>23</v>
      </c>
    </row>
    <row r="9" spans="1:11">
      <c r="A9" s="21" t="s">
        <v>15</v>
      </c>
      <c r="B9" s="28" t="s">
        <v>12</v>
      </c>
      <c r="C9" s="11"/>
      <c r="D9" s="23" t="s">
        <v>16</v>
      </c>
      <c r="E9" s="33" t="s">
        <v>23</v>
      </c>
      <c r="F9" s="25"/>
      <c r="G9" s="21" t="s">
        <v>17</v>
      </c>
      <c r="H9" s="28" t="str">
        <f>[2]BD!C94</f>
        <v>OUVERTE</v>
      </c>
      <c r="I9" s="26"/>
      <c r="J9" s="29" t="s">
        <v>18</v>
      </c>
      <c r="K9" s="27" t="str">
        <f>[2]BD!C84</f>
        <v>OUVERTE</v>
      </c>
    </row>
    <row r="10" spans="1:11">
      <c r="A10" s="21" t="s">
        <v>19</v>
      </c>
      <c r="B10" s="28" t="str">
        <f>[2]BD!C64</f>
        <v>OUVERTE</v>
      </c>
      <c r="C10" s="11"/>
      <c r="D10" s="23" t="s">
        <v>20</v>
      </c>
      <c r="E10" s="30" t="str">
        <f>[2]BD!C52</f>
        <v>OUVERTE</v>
      </c>
      <c r="F10" s="25"/>
      <c r="G10" s="21" t="s">
        <v>21</v>
      </c>
      <c r="H10" s="28" t="str">
        <f>[2]BD!C113</f>
        <v>OUVERTE</v>
      </c>
      <c r="I10" s="26"/>
      <c r="J10" s="29" t="s">
        <v>22</v>
      </c>
      <c r="K10" s="28" t="s">
        <v>23</v>
      </c>
    </row>
    <row r="11" spans="1:11">
      <c r="A11" s="21" t="s">
        <v>24</v>
      </c>
      <c r="B11" s="28" t="s">
        <v>23</v>
      </c>
      <c r="C11" s="11"/>
      <c r="D11" s="29" t="s">
        <v>25</v>
      </c>
      <c r="E11" s="33" t="s">
        <v>23</v>
      </c>
      <c r="F11" s="25"/>
      <c r="G11" s="21" t="s">
        <v>26</v>
      </c>
      <c r="H11" s="28" t="s">
        <v>12</v>
      </c>
      <c r="I11" s="26"/>
      <c r="J11" s="29" t="s">
        <v>27</v>
      </c>
      <c r="K11" s="27" t="s">
        <v>23</v>
      </c>
    </row>
    <row r="12" spans="1:11">
      <c r="A12" s="21" t="s">
        <v>28</v>
      </c>
      <c r="B12" s="28" t="str">
        <f>[2]BD!C77</f>
        <v>OUVERTE</v>
      </c>
      <c r="C12" s="11"/>
      <c r="D12" s="29" t="s">
        <v>29</v>
      </c>
      <c r="E12" s="34" t="str">
        <f>[2]BD!C55</f>
        <v>OUVERTE</v>
      </c>
      <c r="F12" s="25"/>
      <c r="G12" s="21" t="s">
        <v>30</v>
      </c>
      <c r="H12" s="28" t="s">
        <v>23</v>
      </c>
      <c r="I12" s="26"/>
      <c r="J12" s="29" t="s">
        <v>31</v>
      </c>
      <c r="K12" s="27" t="s">
        <v>12</v>
      </c>
    </row>
    <row r="13" spans="1:11">
      <c r="A13" s="21" t="s">
        <v>32</v>
      </c>
      <c r="B13" s="28" t="s">
        <v>23</v>
      </c>
      <c r="C13" s="11"/>
      <c r="D13" s="29" t="s">
        <v>33</v>
      </c>
      <c r="E13" s="34" t="s">
        <v>12</v>
      </c>
      <c r="F13" s="25"/>
      <c r="G13" s="21" t="s">
        <v>34</v>
      </c>
      <c r="H13" s="28" t="str">
        <f>[2]BD!C97</f>
        <v>OUVERTE</v>
      </c>
      <c r="I13" s="26"/>
      <c r="J13" s="29" t="s">
        <v>35</v>
      </c>
      <c r="K13" s="27" t="str">
        <f>[2]BD!C88</f>
        <v>OUVERTE</v>
      </c>
    </row>
    <row r="14" spans="1:11">
      <c r="A14" s="21" t="s">
        <v>36</v>
      </c>
      <c r="B14" s="28" t="s">
        <v>23</v>
      </c>
      <c r="C14" s="11"/>
      <c r="D14" s="29" t="s">
        <v>37</v>
      </c>
      <c r="E14" s="34" t="s">
        <v>23</v>
      </c>
      <c r="F14" s="25"/>
      <c r="G14" s="21" t="s">
        <v>38</v>
      </c>
      <c r="H14" s="36" t="s">
        <v>23</v>
      </c>
      <c r="I14" s="26"/>
      <c r="J14" s="29" t="s">
        <v>39</v>
      </c>
      <c r="K14" s="27" t="s">
        <v>23</v>
      </c>
    </row>
    <row r="15" spans="1:11">
      <c r="A15" s="21" t="s">
        <v>40</v>
      </c>
      <c r="B15" s="28" t="s">
        <v>23</v>
      </c>
      <c r="C15" s="11"/>
      <c r="D15" s="29" t="s">
        <v>41</v>
      </c>
      <c r="E15" s="34" t="s">
        <v>12</v>
      </c>
      <c r="F15" s="25"/>
      <c r="G15" s="21" t="s">
        <v>42</v>
      </c>
      <c r="H15" s="28" t="s">
        <v>23</v>
      </c>
      <c r="I15" s="26"/>
      <c r="J15" s="29" t="s">
        <v>43</v>
      </c>
      <c r="K15" s="27" t="str">
        <f>[2]BD!C91</f>
        <v>OUVERTE</v>
      </c>
    </row>
    <row r="16" spans="1:11">
      <c r="A16" s="21" t="s">
        <v>44</v>
      </c>
      <c r="B16" s="28" t="str">
        <f>[2]BD!C81</f>
        <v>OUVERTE</v>
      </c>
      <c r="C16" s="11"/>
      <c r="D16" s="29" t="s">
        <v>45</v>
      </c>
      <c r="E16" s="34" t="s">
        <v>12</v>
      </c>
      <c r="F16" s="25"/>
      <c r="G16" s="21" t="s">
        <v>46</v>
      </c>
      <c r="H16" s="28" t="str">
        <f>[2]BD!C114</f>
        <v>OUVERTE</v>
      </c>
      <c r="I16" s="26"/>
      <c r="J16" s="29" t="s">
        <v>47</v>
      </c>
      <c r="K16" s="27" t="s">
        <v>23</v>
      </c>
    </row>
    <row r="17" spans="1:11">
      <c r="A17" s="21" t="s">
        <v>48</v>
      </c>
      <c r="B17" s="28" t="s">
        <v>23</v>
      </c>
      <c r="C17" s="11"/>
      <c r="D17" s="29" t="s">
        <v>49</v>
      </c>
      <c r="E17" s="34" t="s">
        <v>23</v>
      </c>
      <c r="F17" s="25"/>
      <c r="G17" s="21" t="s">
        <v>50</v>
      </c>
      <c r="H17" s="28" t="s">
        <v>23</v>
      </c>
      <c r="I17" s="26"/>
      <c r="J17" s="29" t="s">
        <v>51</v>
      </c>
      <c r="K17" s="87" t="s">
        <v>12</v>
      </c>
    </row>
    <row r="18" spans="1:11">
      <c r="A18" s="21" t="s">
        <v>52</v>
      </c>
      <c r="B18" s="28" t="s">
        <v>23</v>
      </c>
      <c r="C18" s="11"/>
      <c r="D18" s="29" t="s">
        <v>53</v>
      </c>
      <c r="E18" s="34" t="str">
        <f>[2]BD!C54</f>
        <v>OUVERTE</v>
      </c>
      <c r="F18" s="25"/>
      <c r="G18" s="21" t="s">
        <v>54</v>
      </c>
      <c r="H18" s="36" t="s">
        <v>23</v>
      </c>
      <c r="I18" s="26"/>
      <c r="J18" s="29" t="s">
        <v>55</v>
      </c>
      <c r="K18" s="27" t="s">
        <v>12</v>
      </c>
    </row>
    <row r="19" spans="1:11">
      <c r="A19" s="21" t="s">
        <v>56</v>
      </c>
      <c r="B19" s="28" t="s">
        <v>23</v>
      </c>
      <c r="C19" s="11"/>
      <c r="D19" s="29" t="s">
        <v>57</v>
      </c>
      <c r="E19" s="34" t="s">
        <v>12</v>
      </c>
      <c r="F19" s="25"/>
      <c r="G19" s="21" t="s">
        <v>58</v>
      </c>
      <c r="H19" s="36" t="s">
        <v>23</v>
      </c>
      <c r="I19" s="26"/>
      <c r="J19" s="29" t="s">
        <v>59</v>
      </c>
      <c r="K19" s="27" t="s">
        <v>12</v>
      </c>
    </row>
    <row r="20" spans="1:11">
      <c r="A20" s="21" t="s">
        <v>60</v>
      </c>
      <c r="B20" s="28" t="s">
        <v>23</v>
      </c>
      <c r="C20" s="11"/>
      <c r="D20" s="29" t="s">
        <v>61</v>
      </c>
      <c r="E20" s="34" t="s">
        <v>12</v>
      </c>
      <c r="F20" s="25"/>
      <c r="G20" s="21" t="s">
        <v>62</v>
      </c>
      <c r="H20" s="36" t="s">
        <v>23</v>
      </c>
      <c r="I20" s="26"/>
      <c r="J20" s="29" t="s">
        <v>63</v>
      </c>
      <c r="K20" s="27" t="s">
        <v>12</v>
      </c>
    </row>
    <row r="21" spans="1:11">
      <c r="A21" s="21" t="s">
        <v>64</v>
      </c>
      <c r="B21" s="28" t="s">
        <v>23</v>
      </c>
      <c r="C21" s="26"/>
      <c r="D21" s="29" t="s">
        <v>65</v>
      </c>
      <c r="E21" s="34" t="s">
        <v>12</v>
      </c>
      <c r="F21" s="25"/>
      <c r="G21" s="21" t="s">
        <v>66</v>
      </c>
      <c r="H21" s="36" t="s">
        <v>23</v>
      </c>
      <c r="I21" s="26"/>
      <c r="J21" s="29" t="s">
        <v>67</v>
      </c>
      <c r="K21" s="27" t="str">
        <f>[2]BD!C105</f>
        <v>OUVERTE</v>
      </c>
    </row>
    <row r="22" spans="1:11">
      <c r="A22" s="21" t="s">
        <v>68</v>
      </c>
      <c r="B22" s="28" t="s">
        <v>23</v>
      </c>
      <c r="C22" s="26"/>
      <c r="D22" s="29" t="s">
        <v>69</v>
      </c>
      <c r="E22" s="34" t="str">
        <f>[2]BD!C74</f>
        <v>OUVERTE</v>
      </c>
      <c r="F22" s="25"/>
      <c r="G22" s="21" t="s">
        <v>70</v>
      </c>
      <c r="H22" s="36" t="s">
        <v>23</v>
      </c>
      <c r="I22" s="26"/>
      <c r="J22" s="29" t="s">
        <v>71</v>
      </c>
      <c r="K22" s="27" t="s">
        <v>23</v>
      </c>
    </row>
    <row r="23" spans="1:11">
      <c r="A23" s="21"/>
      <c r="B23" s="37"/>
      <c r="C23" s="26"/>
      <c r="D23" s="38" t="s">
        <v>72</v>
      </c>
      <c r="E23" s="34" t="str">
        <f>[2]BD!C75</f>
        <v>OUVERTE</v>
      </c>
      <c r="F23" s="25"/>
      <c r="G23" s="21" t="s">
        <v>327</v>
      </c>
      <c r="H23" s="36" t="s">
        <v>23</v>
      </c>
      <c r="I23" s="26"/>
      <c r="J23" s="29" t="s">
        <v>74</v>
      </c>
      <c r="K23" s="27" t="str">
        <f>[2]BD!C106</f>
        <v>OUVERTE</v>
      </c>
    </row>
    <row r="24" spans="1:11">
      <c r="A24" s="39"/>
      <c r="B24" s="40"/>
      <c r="C24" s="26"/>
      <c r="D24" s="41" t="s">
        <v>75</v>
      </c>
      <c r="E24" s="42" t="s">
        <v>12</v>
      </c>
      <c r="F24" s="25"/>
      <c r="G24" s="21" t="s">
        <v>76</v>
      </c>
      <c r="H24" s="28" t="s">
        <v>23</v>
      </c>
      <c r="I24" s="26"/>
      <c r="J24" s="43" t="s">
        <v>77</v>
      </c>
      <c r="K24" s="27" t="s">
        <v>23</v>
      </c>
    </row>
    <row r="25" spans="1:11">
      <c r="A25" s="44" t="s">
        <v>78</v>
      </c>
      <c r="B25" s="28" t="str">
        <f>[2]BD!C279</f>
        <v>OUVERTE</v>
      </c>
      <c r="C25" s="26"/>
      <c r="D25" s="45" t="s">
        <v>79</v>
      </c>
      <c r="E25" s="34" t="s">
        <v>23</v>
      </c>
      <c r="F25" s="25"/>
      <c r="G25" s="21" t="s">
        <v>80</v>
      </c>
      <c r="H25" s="28" t="s">
        <v>23</v>
      </c>
      <c r="I25" s="26"/>
      <c r="J25" s="43" t="s">
        <v>81</v>
      </c>
      <c r="K25" s="27" t="s">
        <v>23</v>
      </c>
    </row>
    <row r="26" spans="1:11">
      <c r="A26" s="1" t="s">
        <v>82</v>
      </c>
      <c r="B26" s="28" t="s">
        <v>23</v>
      </c>
      <c r="C26" s="47"/>
      <c r="D26" s="1" t="s">
        <v>83</v>
      </c>
      <c r="E26" s="34" t="s">
        <v>23</v>
      </c>
      <c r="F26" s="25"/>
      <c r="G26" s="21" t="s">
        <v>84</v>
      </c>
      <c r="H26" s="36" t="str">
        <f>[2]BD!C131</f>
        <v>OUVERTE</v>
      </c>
      <c r="I26" s="26"/>
      <c r="J26" s="41" t="s">
        <v>85</v>
      </c>
      <c r="K26" s="170" t="s">
        <v>12</v>
      </c>
    </row>
    <row r="27" spans="1:11">
      <c r="A27" s="48" t="s">
        <v>86</v>
      </c>
      <c r="B27" s="49">
        <f>COUNTIF(B8:B22,"ouverte")</f>
        <v>5</v>
      </c>
      <c r="C27" s="50"/>
      <c r="D27" s="51" t="s">
        <v>87</v>
      </c>
      <c r="E27" s="52">
        <f>COUNTIF(E8:E26,"ouverte")</f>
        <v>13</v>
      </c>
      <c r="F27" s="25"/>
      <c r="G27" s="21" t="s">
        <v>88</v>
      </c>
      <c r="H27" s="36" t="s">
        <v>23</v>
      </c>
      <c r="I27" s="26"/>
      <c r="J27" s="45" t="s">
        <v>89</v>
      </c>
      <c r="K27" s="27" t="s">
        <v>23</v>
      </c>
    </row>
    <row r="28" spans="1:11">
      <c r="A28" s="53" t="s">
        <v>90</v>
      </c>
      <c r="B28" s="54"/>
      <c r="C28" s="54"/>
      <c r="D28" s="55">
        <f>(B27+E27)/(15+19)</f>
        <v>0.52941176470588236</v>
      </c>
      <c r="E28" s="56"/>
      <c r="F28" s="25"/>
      <c r="G28" s="21" t="s">
        <v>91</v>
      </c>
      <c r="H28" s="28" t="s">
        <v>23</v>
      </c>
      <c r="I28" s="26"/>
      <c r="J28" s="57" t="s">
        <v>92</v>
      </c>
      <c r="K28" s="27" t="s">
        <v>23</v>
      </c>
    </row>
    <row r="29" spans="1:11">
      <c r="A29" s="58"/>
      <c r="B29" s="58"/>
      <c r="C29" s="58"/>
      <c r="D29" s="59"/>
      <c r="E29" s="60"/>
      <c r="F29" s="25"/>
      <c r="G29" s="21" t="s">
        <v>93</v>
      </c>
      <c r="H29" s="36" t="s">
        <v>23</v>
      </c>
      <c r="I29" s="26"/>
      <c r="J29" s="21"/>
      <c r="K29" s="61"/>
    </row>
    <row r="30" spans="1:11">
      <c r="A30" s="62" t="s">
        <v>94</v>
      </c>
      <c r="B30" s="63"/>
      <c r="C30" s="62"/>
      <c r="D30" s="62" t="s">
        <v>95</v>
      </c>
      <c r="E30" s="64"/>
      <c r="F30" s="65"/>
      <c r="G30" s="21" t="s">
        <v>96</v>
      </c>
      <c r="H30" s="36" t="s">
        <v>23</v>
      </c>
      <c r="I30" s="66"/>
      <c r="K30" s="67"/>
    </row>
    <row r="31" spans="1:11">
      <c r="A31" s="21" t="s">
        <v>328</v>
      </c>
      <c r="B31" s="22" t="str">
        <f>[2]BD!C12</f>
        <v>OUVERTE</v>
      </c>
      <c r="C31" s="26"/>
      <c r="D31" s="68" t="s">
        <v>98</v>
      </c>
      <c r="E31" s="24" t="str">
        <f>[2]BD!C3</f>
        <v>OUVERTE</v>
      </c>
      <c r="F31" s="69"/>
      <c r="G31" s="21" t="s">
        <v>99</v>
      </c>
      <c r="H31" s="36" t="s">
        <v>23</v>
      </c>
      <c r="I31" s="66"/>
      <c r="J31" s="70"/>
      <c r="K31" s="67"/>
    </row>
    <row r="32" spans="1:11">
      <c r="A32" s="21" t="s">
        <v>100</v>
      </c>
      <c r="B32" s="36" t="s">
        <v>12</v>
      </c>
      <c r="C32" s="26"/>
      <c r="D32" s="68" t="s">
        <v>101</v>
      </c>
      <c r="E32" s="34" t="s">
        <v>23</v>
      </c>
      <c r="F32" s="65"/>
      <c r="G32" s="71" t="s">
        <v>102</v>
      </c>
      <c r="H32" s="28" t="s">
        <v>23</v>
      </c>
      <c r="I32" s="72"/>
      <c r="K32" s="73"/>
    </row>
    <row r="33" spans="1:11">
      <c r="A33" s="46" t="s">
        <v>103</v>
      </c>
      <c r="B33" s="36" t="str">
        <f>[2]BD!C34</f>
        <v>OUVERTE</v>
      </c>
      <c r="C33" s="26"/>
      <c r="D33" s="74" t="s">
        <v>104</v>
      </c>
      <c r="E33" s="34" t="s">
        <v>12</v>
      </c>
      <c r="F33" s="65"/>
      <c r="G33" s="72" t="s">
        <v>105</v>
      </c>
      <c r="H33" s="28" t="s">
        <v>12</v>
      </c>
      <c r="I33" s="58"/>
      <c r="K33" s="73"/>
    </row>
    <row r="34" spans="1:11">
      <c r="A34" s="21" t="s">
        <v>106</v>
      </c>
      <c r="B34" s="36" t="s">
        <v>23</v>
      </c>
      <c r="C34" s="26"/>
      <c r="D34" s="74" t="s">
        <v>107</v>
      </c>
      <c r="E34" s="34" t="str">
        <f>[2]BD!C6</f>
        <v>OUVERTE</v>
      </c>
      <c r="F34" s="65"/>
      <c r="G34" s="71" t="s">
        <v>108</v>
      </c>
      <c r="H34" s="28" t="s">
        <v>12</v>
      </c>
      <c r="I34" s="58"/>
      <c r="K34" s="75"/>
    </row>
    <row r="35" spans="1:11">
      <c r="A35" s="21" t="s">
        <v>109</v>
      </c>
      <c r="B35" s="36" t="s">
        <v>12</v>
      </c>
      <c r="C35" s="26"/>
      <c r="D35" s="29" t="s">
        <v>110</v>
      </c>
      <c r="E35" s="34" t="s">
        <v>12</v>
      </c>
      <c r="F35" s="65"/>
      <c r="G35" s="76" t="s">
        <v>111</v>
      </c>
      <c r="H35" s="49">
        <f>COUNTIF(H8:H31,"ouverte")</f>
        <v>7</v>
      </c>
      <c r="I35" s="58"/>
      <c r="J35" s="77" t="s">
        <v>112</v>
      </c>
      <c r="K35" s="78">
        <f>COUNTIF(K8:K28,"ouverte")</f>
        <v>11</v>
      </c>
    </row>
    <row r="36" spans="1:11">
      <c r="A36" s="46" t="s">
        <v>113</v>
      </c>
      <c r="B36" s="36" t="s">
        <v>12</v>
      </c>
      <c r="C36" s="26"/>
      <c r="D36" s="29" t="s">
        <v>114</v>
      </c>
      <c r="E36" s="34" t="str">
        <f>[2]BD!C46</f>
        <v>OUVERTE</v>
      </c>
      <c r="F36" s="65"/>
      <c r="G36" s="79" t="s">
        <v>90</v>
      </c>
      <c r="H36" s="80"/>
      <c r="I36" s="81"/>
      <c r="J36" s="82">
        <f>(H35+K35)/(24+21)</f>
        <v>0.4</v>
      </c>
      <c r="K36" s="83"/>
    </row>
    <row r="37" spans="1:11">
      <c r="A37" s="21" t="s">
        <v>115</v>
      </c>
      <c r="B37" s="36" t="s">
        <v>23</v>
      </c>
      <c r="C37" s="26"/>
      <c r="D37" s="29" t="s">
        <v>116</v>
      </c>
      <c r="E37" s="34" t="str">
        <f>[2]BD!C26</f>
        <v>OUVERTE</v>
      </c>
      <c r="F37" s="65"/>
      <c r="G37" s="58"/>
      <c r="H37" s="58"/>
      <c r="I37" s="58"/>
      <c r="J37" s="59"/>
      <c r="K37" s="84"/>
    </row>
    <row r="38" spans="1:11">
      <c r="A38" s="21" t="s">
        <v>117</v>
      </c>
      <c r="B38" s="36" t="s">
        <v>23</v>
      </c>
      <c r="C38" s="26"/>
      <c r="D38" s="29" t="s">
        <v>118</v>
      </c>
      <c r="E38" s="34" t="s">
        <v>12</v>
      </c>
      <c r="F38" s="65"/>
      <c r="G38" s="85" t="s">
        <v>119</v>
      </c>
      <c r="H38" s="18"/>
      <c r="I38" s="18"/>
      <c r="J38" s="18" t="s">
        <v>120</v>
      </c>
      <c r="K38" s="86"/>
    </row>
    <row r="39" spans="1:11">
      <c r="A39" s="21" t="s">
        <v>121</v>
      </c>
      <c r="B39" s="36" t="s">
        <v>23</v>
      </c>
      <c r="C39" s="26"/>
      <c r="D39" s="29" t="s">
        <v>122</v>
      </c>
      <c r="E39" s="34" t="str">
        <f>[2]BD!C9</f>
        <v>OUVERTE</v>
      </c>
      <c r="F39" s="65"/>
      <c r="G39" s="21" t="s">
        <v>123</v>
      </c>
      <c r="H39" s="22" t="s">
        <v>12</v>
      </c>
      <c r="J39" s="23" t="s">
        <v>124</v>
      </c>
      <c r="K39" s="28" t="s">
        <v>23</v>
      </c>
    </row>
    <row r="40" spans="1:11">
      <c r="A40" s="21" t="s">
        <v>125</v>
      </c>
      <c r="B40" s="36" t="s">
        <v>23</v>
      </c>
      <c r="C40" s="26"/>
      <c r="D40" s="29" t="s">
        <v>126</v>
      </c>
      <c r="E40" s="34" t="str">
        <f>[2]BD!C10</f>
        <v>OUVERTE</v>
      </c>
      <c r="F40" s="65"/>
      <c r="G40" s="21" t="s">
        <v>127</v>
      </c>
      <c r="H40" s="28" t="s">
        <v>12</v>
      </c>
      <c r="J40" s="29" t="s">
        <v>128</v>
      </c>
      <c r="K40" s="27" t="s">
        <v>23</v>
      </c>
    </row>
    <row r="41" spans="1:11">
      <c r="A41" s="21" t="s">
        <v>129</v>
      </c>
      <c r="B41" s="36" t="s">
        <v>23</v>
      </c>
      <c r="C41" s="26"/>
      <c r="D41" s="29" t="s">
        <v>130</v>
      </c>
      <c r="E41" s="34" t="str">
        <f>[2]BD!C11</f>
        <v>OUVERTE</v>
      </c>
      <c r="F41" s="65"/>
      <c r="G41" s="21" t="s">
        <v>131</v>
      </c>
      <c r="H41" s="28" t="s">
        <v>12</v>
      </c>
      <c r="J41" s="29" t="s">
        <v>132</v>
      </c>
      <c r="K41" s="28" t="s">
        <v>23</v>
      </c>
    </row>
    <row r="42" spans="1:11">
      <c r="A42" s="21" t="s">
        <v>133</v>
      </c>
      <c r="B42" s="28" t="s">
        <v>23</v>
      </c>
      <c r="C42" s="26"/>
      <c r="D42" s="43" t="s">
        <v>134</v>
      </c>
      <c r="E42" s="34" t="s">
        <v>12</v>
      </c>
      <c r="F42" s="65"/>
      <c r="G42" s="46" t="s">
        <v>135</v>
      </c>
      <c r="H42" s="36" t="s">
        <v>23</v>
      </c>
      <c r="J42" s="29" t="s">
        <v>136</v>
      </c>
      <c r="K42" s="27" t="s">
        <v>23</v>
      </c>
    </row>
    <row r="43" spans="1:11">
      <c r="A43" s="21" t="s">
        <v>137</v>
      </c>
      <c r="B43" s="36" t="s">
        <v>23</v>
      </c>
      <c r="C43" s="26"/>
      <c r="D43" s="43" t="s">
        <v>138</v>
      </c>
      <c r="E43" s="34" t="s">
        <v>23</v>
      </c>
      <c r="F43" s="65"/>
      <c r="G43" s="21" t="s">
        <v>139</v>
      </c>
      <c r="H43" s="28" t="s">
        <v>23</v>
      </c>
      <c r="J43" s="29" t="s">
        <v>140</v>
      </c>
      <c r="K43" s="35" t="s">
        <v>12</v>
      </c>
    </row>
    <row r="44" spans="1:11">
      <c r="A44" s="21" t="s">
        <v>141</v>
      </c>
      <c r="B44" s="36" t="s">
        <v>23</v>
      </c>
      <c r="C44" s="26"/>
      <c r="D44" s="171" t="s">
        <v>329</v>
      </c>
      <c r="E44" s="34" t="s">
        <v>23</v>
      </c>
      <c r="F44" s="65"/>
      <c r="G44" s="21" t="s">
        <v>142</v>
      </c>
      <c r="H44" s="36" t="s">
        <v>23</v>
      </c>
      <c r="J44" s="29" t="s">
        <v>143</v>
      </c>
      <c r="K44" s="35" t="s">
        <v>12</v>
      </c>
    </row>
    <row r="45" spans="1:11">
      <c r="A45" s="21" t="s">
        <v>144</v>
      </c>
      <c r="B45" s="89" t="s">
        <v>23</v>
      </c>
      <c r="C45" s="26"/>
      <c r="D45" s="43" t="s">
        <v>145</v>
      </c>
      <c r="E45" s="34" t="s">
        <v>23</v>
      </c>
      <c r="F45" s="65"/>
      <c r="G45" s="21" t="s">
        <v>146</v>
      </c>
      <c r="H45" s="28" t="s">
        <v>23</v>
      </c>
      <c r="J45" s="29" t="s">
        <v>147</v>
      </c>
      <c r="K45" s="28" t="s">
        <v>23</v>
      </c>
    </row>
    <row r="46" spans="1:11">
      <c r="A46" s="21"/>
      <c r="B46" s="90"/>
      <c r="C46" s="26"/>
      <c r="D46" s="43" t="s">
        <v>148</v>
      </c>
      <c r="E46" s="34" t="s">
        <v>23</v>
      </c>
      <c r="F46" s="65"/>
      <c r="G46" s="21" t="s">
        <v>149</v>
      </c>
      <c r="H46" s="36" t="s">
        <v>23</v>
      </c>
      <c r="J46" s="29" t="s">
        <v>150</v>
      </c>
      <c r="K46" s="28" t="s">
        <v>23</v>
      </c>
    </row>
    <row r="47" spans="1:11">
      <c r="A47" s="21"/>
      <c r="B47" s="91"/>
      <c r="C47" s="26"/>
      <c r="D47" s="43" t="s">
        <v>151</v>
      </c>
      <c r="E47" s="34" t="s">
        <v>12</v>
      </c>
      <c r="F47" s="65"/>
      <c r="G47" s="21" t="s">
        <v>152</v>
      </c>
      <c r="H47" s="36" t="s">
        <v>23</v>
      </c>
      <c r="J47" s="29" t="s">
        <v>153</v>
      </c>
      <c r="K47" s="35" t="s">
        <v>12</v>
      </c>
    </row>
    <row r="48" spans="1:11">
      <c r="A48" s="21"/>
      <c r="B48" s="91"/>
      <c r="C48" s="26"/>
      <c r="D48" s="43" t="s">
        <v>154</v>
      </c>
      <c r="E48" s="34" t="s">
        <v>12</v>
      </c>
      <c r="F48" s="65"/>
      <c r="H48" s="92"/>
      <c r="J48" s="29" t="s">
        <v>155</v>
      </c>
      <c r="K48" s="27" t="s">
        <v>23</v>
      </c>
    </row>
    <row r="49" spans="1:11">
      <c r="A49" s="21"/>
      <c r="B49" s="22" t="str">
        <f>[2]BD!C30</f>
        <v>OUVERTE</v>
      </c>
      <c r="C49" s="26"/>
      <c r="D49" s="172" t="s">
        <v>156</v>
      </c>
      <c r="E49" s="173" t="s">
        <v>23</v>
      </c>
      <c r="F49" s="65"/>
      <c r="G49" s="1" t="s">
        <v>78</v>
      </c>
      <c r="H49" s="28" t="s">
        <v>12</v>
      </c>
      <c r="J49" s="43" t="s">
        <v>157</v>
      </c>
      <c r="K49" s="27" t="s">
        <v>23</v>
      </c>
    </row>
    <row r="50" spans="1:11">
      <c r="B50" s="11"/>
      <c r="C50" s="26"/>
      <c r="D50" s="57" t="s">
        <v>158</v>
      </c>
      <c r="E50" s="34" t="s">
        <v>23</v>
      </c>
      <c r="F50" s="65"/>
      <c r="G50" s="1" t="s">
        <v>159</v>
      </c>
      <c r="H50" s="36" t="s">
        <v>23</v>
      </c>
      <c r="J50" s="43" t="s">
        <v>160</v>
      </c>
      <c r="K50" s="27" t="s">
        <v>23</v>
      </c>
    </row>
    <row r="51" spans="1:11">
      <c r="B51" s="40"/>
      <c r="C51" s="26"/>
      <c r="D51" s="57" t="s">
        <v>161</v>
      </c>
      <c r="E51" s="34" t="s">
        <v>23</v>
      </c>
      <c r="F51" s="65"/>
      <c r="H51" s="93"/>
      <c r="J51" s="43" t="s">
        <v>162</v>
      </c>
      <c r="K51" s="27" t="s">
        <v>23</v>
      </c>
    </row>
    <row r="52" spans="1:11">
      <c r="A52" s="1" t="s">
        <v>163</v>
      </c>
      <c r="B52" s="22" t="str">
        <f>[2]BD!C33</f>
        <v>OUVERTE</v>
      </c>
      <c r="C52" s="26"/>
      <c r="D52" s="57" t="s">
        <v>164</v>
      </c>
      <c r="E52" s="34" t="s">
        <v>23</v>
      </c>
      <c r="F52" s="65"/>
      <c r="G52" s="1" t="s">
        <v>165</v>
      </c>
      <c r="H52" s="40"/>
      <c r="J52" s="43" t="s">
        <v>166</v>
      </c>
      <c r="K52" s="27" t="s">
        <v>23</v>
      </c>
    </row>
    <row r="53" spans="1:11">
      <c r="B53" s="93"/>
      <c r="C53" s="26"/>
      <c r="D53" s="45" t="s">
        <v>167</v>
      </c>
      <c r="E53" s="34" t="s">
        <v>23</v>
      </c>
      <c r="F53" s="65"/>
      <c r="G53" s="1" t="s">
        <v>168</v>
      </c>
      <c r="H53" s="94" t="s">
        <v>169</v>
      </c>
      <c r="J53" s="43" t="s">
        <v>170</v>
      </c>
      <c r="K53" s="28" t="s">
        <v>23</v>
      </c>
    </row>
    <row r="54" spans="1:11">
      <c r="B54" s="26"/>
      <c r="C54" s="26"/>
      <c r="D54" s="45" t="s">
        <v>171</v>
      </c>
      <c r="E54" s="34" t="s">
        <v>23</v>
      </c>
      <c r="F54" s="65"/>
      <c r="H54" s="93"/>
      <c r="J54" s="43" t="s">
        <v>172</v>
      </c>
      <c r="K54" s="27" t="s">
        <v>23</v>
      </c>
    </row>
    <row r="55" spans="1:11">
      <c r="B55" s="26"/>
      <c r="C55" s="26"/>
      <c r="D55" s="45" t="s">
        <v>173</v>
      </c>
      <c r="E55" s="34" t="s">
        <v>23</v>
      </c>
      <c r="F55" s="65"/>
      <c r="G55" s="95"/>
      <c r="H55" s="40"/>
      <c r="I55" s="26"/>
      <c r="J55" s="45" t="s">
        <v>174</v>
      </c>
      <c r="K55" s="27" t="s">
        <v>23</v>
      </c>
    </row>
    <row r="56" spans="1:11">
      <c r="B56" s="26"/>
      <c r="C56" s="26"/>
      <c r="D56" s="45"/>
      <c r="E56" s="96"/>
      <c r="F56" s="65"/>
      <c r="G56" s="76" t="s">
        <v>175</v>
      </c>
      <c r="H56" s="97">
        <f>COUNTIF(H39:H47,"ouverte")</f>
        <v>3</v>
      </c>
      <c r="I56" s="98"/>
      <c r="J56" s="77" t="s">
        <v>176</v>
      </c>
      <c r="K56" s="78">
        <f>COUNTIF(K39:K55,"ouverte")</f>
        <v>3</v>
      </c>
    </row>
    <row r="57" spans="1:11">
      <c r="B57" s="40"/>
      <c r="C57" s="26"/>
      <c r="D57" s="99"/>
      <c r="E57" s="100"/>
      <c r="F57" s="65"/>
      <c r="G57" s="79" t="s">
        <v>90</v>
      </c>
      <c r="H57" s="80"/>
      <c r="I57" s="81"/>
      <c r="J57" s="82">
        <f>(H56+K56)/(9+17)</f>
        <v>0.23076923076923078</v>
      </c>
      <c r="K57" s="101"/>
    </row>
    <row r="58" spans="1:11">
      <c r="A58" s="102" t="s">
        <v>86</v>
      </c>
      <c r="B58" s="103">
        <f>COUNTIF(B31:B49,"ouverte")</f>
        <v>6</v>
      </c>
      <c r="C58" s="98"/>
      <c r="D58" s="51" t="s">
        <v>177</v>
      </c>
      <c r="E58" s="52">
        <f>COUNTIF(E31:E56,"ouverte")</f>
        <v>13</v>
      </c>
      <c r="F58" s="65"/>
      <c r="H58" s="58"/>
      <c r="I58" s="58"/>
      <c r="J58" s="59"/>
      <c r="K58" s="104"/>
    </row>
    <row r="59" spans="1:11">
      <c r="A59" s="53" t="s">
        <v>90</v>
      </c>
      <c r="B59" s="54"/>
      <c r="C59" s="54"/>
      <c r="D59" s="55">
        <f>(B58+E58)/(15+25)</f>
        <v>0.47499999999999998</v>
      </c>
      <c r="E59" s="56"/>
      <c r="F59" s="65"/>
      <c r="G59" s="85" t="s">
        <v>178</v>
      </c>
      <c r="H59" s="105"/>
      <c r="I59" s="105"/>
      <c r="J59" s="18" t="s">
        <v>179</v>
      </c>
      <c r="K59" s="106"/>
    </row>
    <row r="60" spans="1:11">
      <c r="A60" s="58"/>
      <c r="B60" s="58"/>
      <c r="C60" s="58"/>
      <c r="D60" s="59"/>
      <c r="E60" s="60"/>
      <c r="F60" s="65"/>
      <c r="G60" s="21" t="s">
        <v>180</v>
      </c>
      <c r="H60" s="28" t="s">
        <v>23</v>
      </c>
      <c r="I60" s="26"/>
      <c r="J60" s="29" t="s">
        <v>181</v>
      </c>
      <c r="K60" s="28" t="s">
        <v>23</v>
      </c>
    </row>
    <row r="61" spans="1:11">
      <c r="A61" s="62" t="s">
        <v>182</v>
      </c>
      <c r="B61" s="107"/>
      <c r="C61" s="108"/>
      <c r="D61" s="62" t="s">
        <v>183</v>
      </c>
      <c r="E61" s="109"/>
      <c r="F61" s="65"/>
      <c r="G61" s="21" t="s">
        <v>184</v>
      </c>
      <c r="H61" s="28" t="s">
        <v>12</v>
      </c>
      <c r="I61" s="26"/>
      <c r="J61" s="29" t="s">
        <v>185</v>
      </c>
      <c r="K61" s="27" t="s">
        <v>23</v>
      </c>
    </row>
    <row r="62" spans="1:11">
      <c r="A62" s="21" t="s">
        <v>186</v>
      </c>
      <c r="B62" s="28" t="s">
        <v>23</v>
      </c>
      <c r="C62" s="26"/>
      <c r="D62" s="29" t="s">
        <v>187</v>
      </c>
      <c r="E62" s="34" t="s">
        <v>23</v>
      </c>
      <c r="F62" s="65"/>
      <c r="G62" s="21" t="s">
        <v>188</v>
      </c>
      <c r="H62" s="28" t="s">
        <v>12</v>
      </c>
      <c r="I62" s="26"/>
      <c r="J62" s="29" t="s">
        <v>189</v>
      </c>
      <c r="K62" s="35" t="s">
        <v>12</v>
      </c>
    </row>
    <row r="63" spans="1:11">
      <c r="A63" s="21" t="s">
        <v>190</v>
      </c>
      <c r="B63" s="28" t="s">
        <v>23</v>
      </c>
      <c r="C63" s="26"/>
      <c r="D63" s="29" t="s">
        <v>191</v>
      </c>
      <c r="E63" s="34" t="s">
        <v>23</v>
      </c>
      <c r="F63" s="65"/>
      <c r="G63" s="21" t="s">
        <v>192</v>
      </c>
      <c r="H63" s="28" t="s">
        <v>12</v>
      </c>
      <c r="I63" s="26"/>
      <c r="J63" s="29" t="s">
        <v>193</v>
      </c>
      <c r="K63" s="35" t="s">
        <v>12</v>
      </c>
    </row>
    <row r="64" spans="1:11">
      <c r="A64" s="21" t="s">
        <v>194</v>
      </c>
      <c r="B64" s="28" t="s">
        <v>23</v>
      </c>
      <c r="C64" s="26"/>
      <c r="D64" s="29" t="s">
        <v>195</v>
      </c>
      <c r="E64" s="34" t="s">
        <v>23</v>
      </c>
      <c r="F64" s="65"/>
      <c r="G64" s="21" t="s">
        <v>196</v>
      </c>
      <c r="H64" s="28" t="s">
        <v>12</v>
      </c>
      <c r="I64" s="26"/>
      <c r="J64" s="29" t="s">
        <v>197</v>
      </c>
      <c r="K64" s="27" t="s">
        <v>23</v>
      </c>
    </row>
    <row r="65" spans="1:11">
      <c r="A65" s="21" t="s">
        <v>198</v>
      </c>
      <c r="B65" s="28" t="s">
        <v>23</v>
      </c>
      <c r="C65" s="26"/>
      <c r="D65" s="43" t="s">
        <v>199</v>
      </c>
      <c r="E65" s="34" t="s">
        <v>23</v>
      </c>
      <c r="F65" s="65"/>
      <c r="G65" s="21" t="s">
        <v>200</v>
      </c>
      <c r="H65" s="36" t="s">
        <v>23</v>
      </c>
      <c r="I65" s="26"/>
      <c r="J65" s="29" t="s">
        <v>201</v>
      </c>
      <c r="K65" s="27" t="s">
        <v>23</v>
      </c>
    </row>
    <row r="66" spans="1:11">
      <c r="B66" s="37"/>
      <c r="C66" s="26"/>
      <c r="D66" s="43" t="s">
        <v>202</v>
      </c>
      <c r="E66" s="34" t="s">
        <v>23</v>
      </c>
      <c r="F66" s="65"/>
      <c r="G66" s="21" t="s">
        <v>203</v>
      </c>
      <c r="H66" s="36" t="s">
        <v>23</v>
      </c>
      <c r="I66" s="26"/>
      <c r="J66" s="29" t="s">
        <v>204</v>
      </c>
      <c r="K66" s="27" t="s">
        <v>23</v>
      </c>
    </row>
    <row r="67" spans="1:11">
      <c r="B67" s="11"/>
      <c r="C67" s="26"/>
      <c r="D67" s="57" t="s">
        <v>205</v>
      </c>
      <c r="E67" s="34" t="s">
        <v>23</v>
      </c>
      <c r="F67" s="65"/>
      <c r="G67" s="21" t="s">
        <v>206</v>
      </c>
      <c r="H67" s="36" t="s">
        <v>23</v>
      </c>
      <c r="I67" s="26"/>
      <c r="J67" s="29" t="s">
        <v>207</v>
      </c>
      <c r="K67" s="35" t="s">
        <v>12</v>
      </c>
    </row>
    <row r="68" spans="1:11">
      <c r="B68" s="11"/>
      <c r="C68" s="26"/>
      <c r="D68" s="57" t="s">
        <v>208</v>
      </c>
      <c r="E68" s="34" t="s">
        <v>23</v>
      </c>
      <c r="F68" s="65"/>
      <c r="G68" s="21" t="s">
        <v>209</v>
      </c>
      <c r="H68" s="36" t="s">
        <v>23</v>
      </c>
      <c r="I68" s="26"/>
      <c r="J68" s="29" t="s">
        <v>210</v>
      </c>
      <c r="K68" s="35" t="s">
        <v>12</v>
      </c>
    </row>
    <row r="69" spans="1:11">
      <c r="B69" s="11"/>
      <c r="C69" s="26"/>
      <c r="D69" s="110"/>
      <c r="E69" s="111"/>
      <c r="F69" s="65"/>
      <c r="G69" s="21" t="s">
        <v>211</v>
      </c>
      <c r="H69" s="36" t="s">
        <v>23</v>
      </c>
      <c r="I69" s="26"/>
      <c r="J69" s="29" t="s">
        <v>212</v>
      </c>
      <c r="K69" s="28" t="s">
        <v>23</v>
      </c>
    </row>
    <row r="70" spans="1:11">
      <c r="B70" s="112"/>
      <c r="C70" s="26"/>
      <c r="D70" s="113"/>
      <c r="E70" s="100"/>
      <c r="F70" s="65"/>
      <c r="G70" s="21" t="s">
        <v>213</v>
      </c>
      <c r="H70" s="36" t="s">
        <v>23</v>
      </c>
      <c r="I70" s="26"/>
      <c r="J70" s="43" t="s">
        <v>214</v>
      </c>
      <c r="K70" s="27" t="s">
        <v>23</v>
      </c>
    </row>
    <row r="71" spans="1:11">
      <c r="A71" s="48" t="s">
        <v>215</v>
      </c>
      <c r="B71" s="49">
        <f>COUNTIF(B62:B65,"ouverte")</f>
        <v>0</v>
      </c>
      <c r="C71" s="98"/>
      <c r="D71" s="51" t="s">
        <v>216</v>
      </c>
      <c r="E71" s="52">
        <f>COUNTIF(E62:E68,"ouverte")</f>
        <v>0</v>
      </c>
      <c r="F71" s="65"/>
      <c r="G71" s="21" t="s">
        <v>217</v>
      </c>
      <c r="H71" s="36" t="s">
        <v>23</v>
      </c>
      <c r="I71" s="26"/>
      <c r="J71" s="43" t="s">
        <v>218</v>
      </c>
      <c r="K71" s="35" t="s">
        <v>12</v>
      </c>
    </row>
    <row r="72" spans="1:11">
      <c r="A72" s="53" t="s">
        <v>90</v>
      </c>
      <c r="B72" s="54"/>
      <c r="C72" s="54"/>
      <c r="D72" s="55">
        <f>(B71+E71)/(4+7)</f>
        <v>0</v>
      </c>
      <c r="E72" s="56"/>
      <c r="F72" s="65"/>
      <c r="G72" s="21" t="s">
        <v>219</v>
      </c>
      <c r="H72" s="28" t="s">
        <v>12</v>
      </c>
      <c r="I72" s="26"/>
      <c r="J72" s="43" t="s">
        <v>220</v>
      </c>
      <c r="K72" s="27" t="s">
        <v>23</v>
      </c>
    </row>
    <row r="73" spans="1:11">
      <c r="A73" s="58"/>
      <c r="B73" s="58"/>
      <c r="C73" s="58"/>
      <c r="D73" s="59"/>
      <c r="E73" s="60"/>
      <c r="F73" s="65"/>
      <c r="G73" s="21" t="s">
        <v>221</v>
      </c>
      <c r="H73" s="36" t="s">
        <v>23</v>
      </c>
      <c r="I73" s="26"/>
      <c r="J73" s="43" t="s">
        <v>222</v>
      </c>
      <c r="K73" s="27" t="s">
        <v>23</v>
      </c>
    </row>
    <row r="74" spans="1:11">
      <c r="A74" s="114" t="s">
        <v>223</v>
      </c>
      <c r="B74" s="115"/>
      <c r="C74" s="116"/>
      <c r="D74" s="62" t="s">
        <v>224</v>
      </c>
      <c r="E74" s="109"/>
      <c r="F74" s="65"/>
      <c r="G74" s="21" t="s">
        <v>225</v>
      </c>
      <c r="H74" s="36" t="s">
        <v>23</v>
      </c>
      <c r="I74" s="26"/>
      <c r="J74" s="43" t="s">
        <v>226</v>
      </c>
      <c r="K74" s="27" t="s">
        <v>23</v>
      </c>
    </row>
    <row r="75" spans="1:11">
      <c r="A75" s="21" t="s">
        <v>227</v>
      </c>
      <c r="B75" s="28" t="s">
        <v>12</v>
      </c>
      <c r="D75" s="23" t="s">
        <v>228</v>
      </c>
      <c r="E75" s="34" t="s">
        <v>12</v>
      </c>
      <c r="F75" s="117"/>
      <c r="G75" s="21" t="s">
        <v>229</v>
      </c>
      <c r="H75" s="28" t="s">
        <v>12</v>
      </c>
      <c r="I75" s="26"/>
      <c r="J75" s="43" t="s">
        <v>230</v>
      </c>
      <c r="K75" s="27" t="s">
        <v>23</v>
      </c>
    </row>
    <row r="76" spans="1:11">
      <c r="A76" s="21" t="s">
        <v>231</v>
      </c>
      <c r="B76" s="28" t="s">
        <v>12</v>
      </c>
      <c r="D76" s="23" t="s">
        <v>232</v>
      </c>
      <c r="E76" s="24" t="s">
        <v>23</v>
      </c>
      <c r="F76" s="65"/>
      <c r="G76" s="21" t="s">
        <v>233</v>
      </c>
      <c r="H76" s="36" t="s">
        <v>23</v>
      </c>
      <c r="I76" s="26"/>
      <c r="J76" s="43" t="s">
        <v>234</v>
      </c>
      <c r="K76" s="27" t="s">
        <v>23</v>
      </c>
    </row>
    <row r="77" spans="1:11">
      <c r="A77" s="21" t="s">
        <v>235</v>
      </c>
      <c r="B77" s="28" t="s">
        <v>12</v>
      </c>
      <c r="D77" s="29" t="s">
        <v>236</v>
      </c>
      <c r="E77" s="34" t="s">
        <v>12</v>
      </c>
      <c r="F77" s="65"/>
      <c r="G77" s="21" t="s">
        <v>237</v>
      </c>
      <c r="H77" s="36" t="s">
        <v>23</v>
      </c>
      <c r="I77" s="26"/>
      <c r="J77" s="57" t="s">
        <v>238</v>
      </c>
      <c r="K77" s="27" t="s">
        <v>23</v>
      </c>
    </row>
    <row r="78" spans="1:11">
      <c r="A78" s="21" t="s">
        <v>239</v>
      </c>
      <c r="B78" s="36" t="s">
        <v>23</v>
      </c>
      <c r="D78" s="29" t="s">
        <v>240</v>
      </c>
      <c r="E78" s="34" t="s">
        <v>12</v>
      </c>
      <c r="F78" s="65"/>
      <c r="G78" s="21" t="s">
        <v>241</v>
      </c>
      <c r="H78" s="28" t="s">
        <v>12</v>
      </c>
      <c r="I78" s="26"/>
      <c r="J78" s="57" t="s">
        <v>242</v>
      </c>
      <c r="K78" s="27" t="s">
        <v>23</v>
      </c>
    </row>
    <row r="79" spans="1:11">
      <c r="A79" s="21" t="s">
        <v>243</v>
      </c>
      <c r="B79" s="36" t="s">
        <v>23</v>
      </c>
      <c r="D79" s="29" t="s">
        <v>244</v>
      </c>
      <c r="E79" s="24" t="s">
        <v>23</v>
      </c>
      <c r="F79" s="65"/>
      <c r="G79" s="21" t="s">
        <v>245</v>
      </c>
      <c r="H79" s="36" t="s">
        <v>23</v>
      </c>
      <c r="I79" s="26"/>
      <c r="J79" s="57" t="s">
        <v>246</v>
      </c>
      <c r="K79" s="27" t="s">
        <v>23</v>
      </c>
    </row>
    <row r="80" spans="1:11">
      <c r="A80" s="21" t="s">
        <v>247</v>
      </c>
      <c r="B80" s="36" t="s">
        <v>23</v>
      </c>
      <c r="D80" s="29" t="s">
        <v>248</v>
      </c>
      <c r="E80" s="24" t="s">
        <v>23</v>
      </c>
      <c r="F80" s="65"/>
      <c r="G80" s="21" t="s">
        <v>249</v>
      </c>
      <c r="H80" s="36" t="s">
        <v>23</v>
      </c>
      <c r="I80" s="26"/>
      <c r="J80" s="57" t="s">
        <v>250</v>
      </c>
      <c r="K80" s="27" t="s">
        <v>23</v>
      </c>
    </row>
    <row r="81" spans="1:11">
      <c r="A81" s="21" t="s">
        <v>251</v>
      </c>
      <c r="B81" s="28" t="s">
        <v>23</v>
      </c>
      <c r="D81" s="29" t="s">
        <v>252</v>
      </c>
      <c r="E81" s="34" t="s">
        <v>12</v>
      </c>
      <c r="F81" s="65"/>
      <c r="G81" s="21" t="s">
        <v>64</v>
      </c>
      <c r="H81" s="36" t="s">
        <v>23</v>
      </c>
      <c r="I81" s="26"/>
      <c r="K81" s="118"/>
    </row>
    <row r="82" spans="1:11">
      <c r="A82" s="21" t="s">
        <v>253</v>
      </c>
      <c r="B82" s="28" t="s">
        <v>12</v>
      </c>
      <c r="D82" s="29" t="s">
        <v>254</v>
      </c>
      <c r="E82" s="34" t="s">
        <v>12</v>
      </c>
      <c r="F82" s="65"/>
      <c r="G82" s="21" t="s">
        <v>255</v>
      </c>
      <c r="H82" s="36" t="s">
        <v>23</v>
      </c>
      <c r="I82" s="26"/>
      <c r="K82" s="67"/>
    </row>
    <row r="83" spans="1:11">
      <c r="A83" s="21" t="s">
        <v>256</v>
      </c>
      <c r="B83" s="36" t="s">
        <v>23</v>
      </c>
      <c r="D83" s="29" t="s">
        <v>257</v>
      </c>
      <c r="E83" s="24" t="s">
        <v>23</v>
      </c>
      <c r="F83" s="65"/>
      <c r="G83" s="2" t="s">
        <v>258</v>
      </c>
      <c r="H83" s="36" t="s">
        <v>23</v>
      </c>
      <c r="I83" s="26"/>
      <c r="K83" s="67"/>
    </row>
    <row r="84" spans="1:11">
      <c r="A84" s="21" t="s">
        <v>259</v>
      </c>
      <c r="B84" s="36" t="s">
        <v>23</v>
      </c>
      <c r="D84" s="43" t="s">
        <v>260</v>
      </c>
      <c r="E84" s="24" t="s">
        <v>23</v>
      </c>
      <c r="F84" s="65"/>
      <c r="H84" s="93"/>
      <c r="I84" s="26"/>
      <c r="J84" s="113"/>
      <c r="K84" s="67"/>
    </row>
    <row r="85" spans="1:11">
      <c r="A85" s="21" t="s">
        <v>261</v>
      </c>
      <c r="B85" s="36" t="s">
        <v>23</v>
      </c>
      <c r="D85" s="43" t="s">
        <v>262</v>
      </c>
      <c r="E85" s="34" t="s">
        <v>12</v>
      </c>
      <c r="F85" s="65"/>
      <c r="G85" s="1" t="s">
        <v>263</v>
      </c>
      <c r="H85" s="40"/>
      <c r="I85" s="26"/>
      <c r="K85" s="73"/>
    </row>
    <row r="86" spans="1:11">
      <c r="B86" s="37"/>
      <c r="D86" s="43" t="s">
        <v>264</v>
      </c>
      <c r="E86" s="24" t="s">
        <v>23</v>
      </c>
      <c r="F86" s="65"/>
      <c r="G86" s="1" t="s">
        <v>265</v>
      </c>
      <c r="H86" s="28" t="s">
        <v>12</v>
      </c>
      <c r="I86" s="26"/>
      <c r="J86" s="26"/>
      <c r="K86" s="73"/>
    </row>
    <row r="87" spans="1:11">
      <c r="A87" s="1" t="s">
        <v>266</v>
      </c>
      <c r="B87" s="40"/>
      <c r="D87" s="43" t="s">
        <v>267</v>
      </c>
      <c r="E87" s="24" t="s">
        <v>23</v>
      </c>
      <c r="F87" s="26"/>
      <c r="G87" s="1" t="s">
        <v>268</v>
      </c>
      <c r="H87" s="36" t="s">
        <v>23</v>
      </c>
      <c r="I87" s="26"/>
      <c r="K87" s="73"/>
    </row>
    <row r="88" spans="1:11">
      <c r="A88" s="1" t="s">
        <v>269</v>
      </c>
      <c r="B88" s="36" t="s">
        <v>270</v>
      </c>
      <c r="C88" s="26"/>
      <c r="D88" s="43" t="s">
        <v>271</v>
      </c>
      <c r="E88" s="34" t="s">
        <v>12</v>
      </c>
      <c r="F88" s="26"/>
      <c r="G88" s="2" t="s">
        <v>272</v>
      </c>
      <c r="H88" s="93"/>
      <c r="K88" s="73"/>
    </row>
    <row r="89" spans="1:11">
      <c r="B89" s="93"/>
      <c r="C89" s="98"/>
      <c r="D89" s="43" t="s">
        <v>273</v>
      </c>
      <c r="E89" s="24" t="s">
        <v>23</v>
      </c>
      <c r="F89" s="26"/>
      <c r="G89" s="1" t="s">
        <v>274</v>
      </c>
      <c r="H89" s="95"/>
      <c r="I89" s="26"/>
      <c r="K89" s="73"/>
    </row>
    <row r="90" spans="1:11">
      <c r="A90" s="26"/>
      <c r="B90" s="26"/>
      <c r="C90" s="26"/>
      <c r="D90" s="43" t="s">
        <v>275</v>
      </c>
      <c r="E90" s="24" t="s">
        <v>23</v>
      </c>
      <c r="F90" s="26"/>
      <c r="G90" s="1" t="s">
        <v>276</v>
      </c>
      <c r="H90" s="120" t="s">
        <v>270</v>
      </c>
      <c r="I90" s="98"/>
      <c r="K90" s="73"/>
    </row>
    <row r="91" spans="1:11">
      <c r="A91" s="121"/>
      <c r="B91" s="97"/>
      <c r="C91" s="58"/>
      <c r="D91" s="43"/>
      <c r="E91" s="96"/>
      <c r="F91" s="26"/>
      <c r="G91" s="1" t="s">
        <v>277</v>
      </c>
      <c r="H91" s="122" t="s">
        <v>270</v>
      </c>
      <c r="I91" s="58"/>
      <c r="J91" s="98"/>
      <c r="K91" s="123"/>
    </row>
    <row r="92" spans="1:11">
      <c r="A92" s="121"/>
      <c r="B92" s="124"/>
      <c r="C92" s="58"/>
      <c r="D92" s="110"/>
      <c r="E92" s="100"/>
      <c r="G92" s="98"/>
      <c r="H92" s="125"/>
      <c r="I92" s="58"/>
      <c r="J92" s="126"/>
      <c r="K92" s="127"/>
    </row>
    <row r="93" spans="1:11">
      <c r="A93" s="48" t="s">
        <v>278</v>
      </c>
      <c r="B93" s="49">
        <f>COUNTIF(B75:B85,"ouverte")</f>
        <v>4</v>
      </c>
      <c r="C93" s="58"/>
      <c r="D93" s="128" t="s">
        <v>279</v>
      </c>
      <c r="E93" s="129">
        <f>COUNTIF(E75:E90,"ouverte")</f>
        <v>7</v>
      </c>
      <c r="F93" s="26"/>
      <c r="G93" s="76" t="s">
        <v>111</v>
      </c>
      <c r="H93" s="130">
        <f>COUNTIF(H60:H83,"ouverte")</f>
        <v>7</v>
      </c>
      <c r="I93" s="58"/>
      <c r="J93" s="77" t="s">
        <v>112</v>
      </c>
      <c r="K93" s="78">
        <f>COUNTIF(K60:K80,"ouverte")</f>
        <v>5</v>
      </c>
    </row>
    <row r="94" spans="1:11" ht="14.4">
      <c r="A94" s="53" t="s">
        <v>90</v>
      </c>
      <c r="B94" s="131"/>
      <c r="C94" s="132"/>
      <c r="D94" s="55">
        <f>(B93+E93)/(11+16)</f>
        <v>0.40740740740740738</v>
      </c>
      <c r="E94" s="56"/>
      <c r="F94" s="26"/>
      <c r="G94" s="133" t="s">
        <v>90</v>
      </c>
      <c r="H94" s="134"/>
      <c r="I94" s="81"/>
      <c r="J94" s="82">
        <f>(H93+K93)/(24+21)</f>
        <v>0.26666666666666666</v>
      </c>
      <c r="K94" s="101"/>
    </row>
    <row r="95" spans="1:11">
      <c r="A95" s="135" t="s">
        <v>280</v>
      </c>
      <c r="D95" s="59"/>
      <c r="E95" s="136"/>
    </row>
  </sheetData>
  <mergeCells count="11">
    <mergeCell ref="G36:H36"/>
    <mergeCell ref="G57:H57"/>
    <mergeCell ref="A59:C59"/>
    <mergeCell ref="A72:C72"/>
    <mergeCell ref="A94:B94"/>
    <mergeCell ref="D1:G1"/>
    <mergeCell ref="A2:K2"/>
    <mergeCell ref="D4:E4"/>
    <mergeCell ref="G4:H4"/>
    <mergeCell ref="D6:E6"/>
    <mergeCell ref="A28:C28"/>
  </mergeCells>
  <conditionalFormatting sqref="H49:H50 E8:E26 B52 B62:B65 H86:H87 E62:E70 H8:H34 K8:K31 H39:H47 K39:K55 B75:B85 E75:E92 E31:E57 B31:B49 H60:H83 K60:K83">
    <cfRule type="cellIs" dxfId="179" priority="89" stopIfTrue="1" operator="equal">
      <formula>"prevision"</formula>
    </cfRule>
    <cfRule type="cellIs" dxfId="178" priority="90" stopIfTrue="1" operator="equal">
      <formula>"fermee"</formula>
    </cfRule>
    <cfRule type="cellIs" dxfId="177" priority="91" stopIfTrue="1" operator="equal">
      <formula>"ouverte"</formula>
    </cfRule>
  </conditionalFormatting>
  <conditionalFormatting sqref="H90:H91">
    <cfRule type="cellIs" dxfId="173" priority="86" stopIfTrue="1" operator="equal">
      <formula>"nion"</formula>
    </cfRule>
    <cfRule type="cellIs" dxfId="172" priority="87" stopIfTrue="1" operator="equal">
      <formula>"non"</formula>
    </cfRule>
    <cfRule type="cellIs" dxfId="171" priority="88" stopIfTrue="1" operator="equal">
      <formula>"oui"</formula>
    </cfRule>
  </conditionalFormatting>
  <conditionalFormatting sqref="K84">
    <cfRule type="cellIs" dxfId="167" priority="85" stopIfTrue="1" operator="equal">
      <formula>"Fermée"</formula>
    </cfRule>
  </conditionalFormatting>
  <conditionalFormatting sqref="H48">
    <cfRule type="cellIs" dxfId="165" priority="82" stopIfTrue="1" operator="equal">
      <formula>"prevision"</formula>
    </cfRule>
    <cfRule type="cellIs" dxfId="164" priority="83" stopIfTrue="1" operator="equal">
      <formula>"fermee"</formula>
    </cfRule>
    <cfRule type="cellIs" dxfId="163" priority="84" stopIfTrue="1" operator="equal">
      <formula>"ouverte"</formula>
    </cfRule>
  </conditionalFormatting>
  <conditionalFormatting sqref="K36:K38">
    <cfRule type="cellIs" dxfId="159" priority="81" stopIfTrue="1" operator="equal">
      <formula>"Fermée"</formula>
    </cfRule>
  </conditionalFormatting>
  <conditionalFormatting sqref="B50 B66:B70">
    <cfRule type="cellIs" dxfId="157" priority="80" stopIfTrue="1" operator="equal">
      <formula>"Fermé"</formula>
    </cfRule>
  </conditionalFormatting>
  <conditionalFormatting sqref="B25:B26 B8:B23">
    <cfRule type="cellIs" dxfId="155" priority="77" stopIfTrue="1" operator="equal">
      <formula>"fermee"</formula>
    </cfRule>
    <cfRule type="cellIs" dxfId="154" priority="78" stopIfTrue="1" operator="equal">
      <formula>"ouverte"</formula>
    </cfRule>
    <cfRule type="cellIs" dxfId="153" priority="79" stopIfTrue="1" operator="equal">
      <formula>"prevision"</formula>
    </cfRule>
  </conditionalFormatting>
  <conditionalFormatting sqref="B88 G52:H53">
    <cfRule type="cellIs" dxfId="149" priority="74" stopIfTrue="1" operator="equal">
      <formula>"non"</formula>
    </cfRule>
    <cfRule type="cellIs" dxfId="148" priority="75" stopIfTrue="1" operator="equal">
      <formula>"non"</formula>
    </cfRule>
    <cfRule type="cellIs" dxfId="147" priority="76" stopIfTrue="1" operator="equal">
      <formula>"oui"</formula>
    </cfRule>
  </conditionalFormatting>
  <conditionalFormatting sqref="I4">
    <cfRule type="cellIs" priority="73" stopIfTrue="1" operator="equal">
      <formula>"""1"";$K$4=""Risque faible"""</formula>
    </cfRule>
  </conditionalFormatting>
  <conditionalFormatting sqref="D44">
    <cfRule type="cellIs" dxfId="143" priority="70" stopIfTrue="1" operator="equal">
      <formula>"prevision"</formula>
    </cfRule>
    <cfRule type="cellIs" dxfId="142" priority="71" stopIfTrue="1" operator="equal">
      <formula>"fermee"</formula>
    </cfRule>
    <cfRule type="cellIs" dxfId="141" priority="72" stopIfTrue="1" operator="equal">
      <formula>"ouverte"</formula>
    </cfRule>
  </conditionalFormatting>
  <conditionalFormatting sqref="B62:B65">
    <cfRule type="cellIs" dxfId="137" priority="67" stopIfTrue="1" operator="equal">
      <formula>"fermee"</formula>
    </cfRule>
    <cfRule type="cellIs" dxfId="136" priority="68" stopIfTrue="1" operator="equal">
      <formula>"ouverte"</formula>
    </cfRule>
    <cfRule type="cellIs" dxfId="135" priority="69" stopIfTrue="1" operator="equal">
      <formula>"prevision"</formula>
    </cfRule>
  </conditionalFormatting>
  <conditionalFormatting sqref="H60">
    <cfRule type="cellIs" dxfId="131" priority="64" stopIfTrue="1" operator="equal">
      <formula>"fermee"</formula>
    </cfRule>
    <cfRule type="cellIs" dxfId="130" priority="65" stopIfTrue="1" operator="equal">
      <formula>"ouverte"</formula>
    </cfRule>
    <cfRule type="cellIs" dxfId="129" priority="66" stopIfTrue="1" operator="equal">
      <formula>"prevision"</formula>
    </cfRule>
  </conditionalFormatting>
  <conditionalFormatting sqref="B15">
    <cfRule type="cellIs" dxfId="125" priority="61" stopIfTrue="1" operator="equal">
      <formula>"prevision"</formula>
    </cfRule>
    <cfRule type="cellIs" dxfId="124" priority="62" stopIfTrue="1" operator="equal">
      <formula>"fermee"</formula>
    </cfRule>
    <cfRule type="cellIs" dxfId="123" priority="63" stopIfTrue="1" operator="equal">
      <formula>"ouverte"</formula>
    </cfRule>
  </conditionalFormatting>
  <conditionalFormatting sqref="B15">
    <cfRule type="cellIs" dxfId="119" priority="58" stopIfTrue="1" operator="equal">
      <formula>"fermee"</formula>
    </cfRule>
    <cfRule type="cellIs" dxfId="118" priority="59" stopIfTrue="1" operator="equal">
      <formula>"ouverte"</formula>
    </cfRule>
    <cfRule type="cellIs" dxfId="117" priority="60" stopIfTrue="1" operator="equal">
      <formula>"prevision"</formula>
    </cfRule>
  </conditionalFormatting>
  <conditionalFormatting sqref="B16">
    <cfRule type="cellIs" dxfId="113" priority="55" stopIfTrue="1" operator="equal">
      <formula>"prevision"</formula>
    </cfRule>
    <cfRule type="cellIs" dxfId="112" priority="56" stopIfTrue="1" operator="equal">
      <formula>"fermee"</formula>
    </cfRule>
    <cfRule type="cellIs" dxfId="111" priority="57" stopIfTrue="1" operator="equal">
      <formula>"ouverte"</formula>
    </cfRule>
  </conditionalFormatting>
  <conditionalFormatting sqref="B16">
    <cfRule type="cellIs" dxfId="107" priority="52" stopIfTrue="1" operator="equal">
      <formula>"fermee"</formula>
    </cfRule>
    <cfRule type="cellIs" dxfId="106" priority="53" stopIfTrue="1" operator="equal">
      <formula>"ouverte"</formula>
    </cfRule>
    <cfRule type="cellIs" dxfId="105" priority="54" stopIfTrue="1" operator="equal">
      <formula>"prevision"</formula>
    </cfRule>
  </conditionalFormatting>
  <conditionalFormatting sqref="B36">
    <cfRule type="cellIs" dxfId="101" priority="49" stopIfTrue="1" operator="equal">
      <formula>"fermee"</formula>
    </cfRule>
    <cfRule type="cellIs" dxfId="100" priority="50" stopIfTrue="1" operator="equal">
      <formula>"ouverte"</formula>
    </cfRule>
    <cfRule type="cellIs" dxfId="99" priority="51" stopIfTrue="1" operator="equal">
      <formula>"prevision"</formula>
    </cfRule>
  </conditionalFormatting>
  <conditionalFormatting sqref="B42">
    <cfRule type="cellIs" dxfId="95" priority="46" stopIfTrue="1" operator="equal">
      <formula>"fermee"</formula>
    </cfRule>
    <cfRule type="cellIs" dxfId="94" priority="47" stopIfTrue="1" operator="equal">
      <formula>"ouverte"</formula>
    </cfRule>
    <cfRule type="cellIs" dxfId="93" priority="48" stopIfTrue="1" operator="equal">
      <formula>"prevision"</formula>
    </cfRule>
  </conditionalFormatting>
  <conditionalFormatting sqref="H24">
    <cfRule type="cellIs" dxfId="89" priority="43" stopIfTrue="1" operator="equal">
      <formula>"fermee"</formula>
    </cfRule>
    <cfRule type="cellIs" dxfId="88" priority="44" stopIfTrue="1" operator="equal">
      <formula>"ouverte"</formula>
    </cfRule>
    <cfRule type="cellIs" dxfId="87" priority="45" stopIfTrue="1" operator="equal">
      <formula>"prevision"</formula>
    </cfRule>
  </conditionalFormatting>
  <conditionalFormatting sqref="H25">
    <cfRule type="cellIs" dxfId="83" priority="40" stopIfTrue="1" operator="equal">
      <formula>"fermee"</formula>
    </cfRule>
    <cfRule type="cellIs" dxfId="82" priority="41" stopIfTrue="1" operator="equal">
      <formula>"ouverte"</formula>
    </cfRule>
    <cfRule type="cellIs" dxfId="81" priority="42" stopIfTrue="1" operator="equal">
      <formula>"prevision"</formula>
    </cfRule>
  </conditionalFormatting>
  <conditionalFormatting sqref="H32">
    <cfRule type="cellIs" dxfId="77" priority="37" stopIfTrue="1" operator="equal">
      <formula>"fermee"</formula>
    </cfRule>
    <cfRule type="cellIs" dxfId="76" priority="38" stopIfTrue="1" operator="equal">
      <formula>"ouverte"</formula>
    </cfRule>
    <cfRule type="cellIs" dxfId="75" priority="39" stopIfTrue="1" operator="equal">
      <formula>"prevision"</formula>
    </cfRule>
  </conditionalFormatting>
  <conditionalFormatting sqref="K8">
    <cfRule type="cellIs" dxfId="71" priority="34" stopIfTrue="1" operator="equal">
      <formula>"fermee"</formula>
    </cfRule>
    <cfRule type="cellIs" dxfId="70" priority="35" stopIfTrue="1" operator="equal">
      <formula>"ouverte"</formula>
    </cfRule>
    <cfRule type="cellIs" dxfId="69" priority="36" stopIfTrue="1" operator="equal">
      <formula>"prevision"</formula>
    </cfRule>
  </conditionalFormatting>
  <conditionalFormatting sqref="K10">
    <cfRule type="cellIs" dxfId="65" priority="31" stopIfTrue="1" operator="equal">
      <formula>"fermee"</formula>
    </cfRule>
    <cfRule type="cellIs" dxfId="64" priority="32" stopIfTrue="1" operator="equal">
      <formula>"ouverte"</formula>
    </cfRule>
    <cfRule type="cellIs" dxfId="63" priority="33" stopIfTrue="1" operator="equal">
      <formula>"prevision"</formula>
    </cfRule>
  </conditionalFormatting>
  <conditionalFormatting sqref="H43">
    <cfRule type="cellIs" dxfId="59" priority="28" stopIfTrue="1" operator="equal">
      <formula>"fermee"</formula>
    </cfRule>
    <cfRule type="cellIs" dxfId="58" priority="29" stopIfTrue="1" operator="equal">
      <formula>"ouverte"</formula>
    </cfRule>
    <cfRule type="cellIs" dxfId="57" priority="30" stopIfTrue="1" operator="equal">
      <formula>"prevision"</formula>
    </cfRule>
  </conditionalFormatting>
  <conditionalFormatting sqref="H45">
    <cfRule type="cellIs" dxfId="53" priority="25" stopIfTrue="1" operator="equal">
      <formula>"fermee"</formula>
    </cfRule>
    <cfRule type="cellIs" dxfId="52" priority="26" stopIfTrue="1" operator="equal">
      <formula>"ouverte"</formula>
    </cfRule>
    <cfRule type="cellIs" dxfId="51" priority="27" stopIfTrue="1" operator="equal">
      <formula>"prevision"</formula>
    </cfRule>
  </conditionalFormatting>
  <conditionalFormatting sqref="K39">
    <cfRule type="cellIs" dxfId="47" priority="22" stopIfTrue="1" operator="equal">
      <formula>"fermee"</formula>
    </cfRule>
    <cfRule type="cellIs" dxfId="46" priority="23" stopIfTrue="1" operator="equal">
      <formula>"ouverte"</formula>
    </cfRule>
    <cfRule type="cellIs" dxfId="45" priority="24" stopIfTrue="1" operator="equal">
      <formula>"prevision"</formula>
    </cfRule>
  </conditionalFormatting>
  <conditionalFormatting sqref="K41">
    <cfRule type="cellIs" dxfId="41" priority="19" stopIfTrue="1" operator="equal">
      <formula>"fermee"</formula>
    </cfRule>
    <cfRule type="cellIs" dxfId="40" priority="20" stopIfTrue="1" operator="equal">
      <formula>"ouverte"</formula>
    </cfRule>
    <cfRule type="cellIs" dxfId="39" priority="21" stopIfTrue="1" operator="equal">
      <formula>"prevision"</formula>
    </cfRule>
  </conditionalFormatting>
  <conditionalFormatting sqref="K45">
    <cfRule type="cellIs" dxfId="35" priority="16" stopIfTrue="1" operator="equal">
      <formula>"fermee"</formula>
    </cfRule>
    <cfRule type="cellIs" dxfId="34" priority="17" stopIfTrue="1" operator="equal">
      <formula>"ouverte"</formula>
    </cfRule>
    <cfRule type="cellIs" dxfId="33" priority="18" stopIfTrue="1" operator="equal">
      <formula>"prevision"</formula>
    </cfRule>
  </conditionalFormatting>
  <conditionalFormatting sqref="K46">
    <cfRule type="cellIs" dxfId="29" priority="13" stopIfTrue="1" operator="equal">
      <formula>"fermee"</formula>
    </cfRule>
    <cfRule type="cellIs" dxfId="28" priority="14" stopIfTrue="1" operator="equal">
      <formula>"ouverte"</formula>
    </cfRule>
    <cfRule type="cellIs" dxfId="27" priority="15" stopIfTrue="1" operator="equal">
      <formula>"prevision"</formula>
    </cfRule>
  </conditionalFormatting>
  <conditionalFormatting sqref="K53">
    <cfRule type="cellIs" dxfId="23" priority="10" stopIfTrue="1" operator="equal">
      <formula>"fermee"</formula>
    </cfRule>
    <cfRule type="cellIs" dxfId="22" priority="11" stopIfTrue="1" operator="equal">
      <formula>"ouverte"</formula>
    </cfRule>
    <cfRule type="cellIs" dxfId="21" priority="12" stopIfTrue="1" operator="equal">
      <formula>"prevision"</formula>
    </cfRule>
  </conditionalFormatting>
  <conditionalFormatting sqref="K60">
    <cfRule type="cellIs" dxfId="17" priority="7" stopIfTrue="1" operator="equal">
      <formula>"fermee"</formula>
    </cfRule>
    <cfRule type="cellIs" dxfId="16" priority="8" stopIfTrue="1" operator="equal">
      <formula>"ouverte"</formula>
    </cfRule>
    <cfRule type="cellIs" dxfId="15" priority="9" stopIfTrue="1" operator="equal">
      <formula>"prevision"</formula>
    </cfRule>
  </conditionalFormatting>
  <conditionalFormatting sqref="K69">
    <cfRule type="cellIs" dxfId="11" priority="4" stopIfTrue="1" operator="equal">
      <formula>"fermee"</formula>
    </cfRule>
    <cfRule type="cellIs" dxfId="10" priority="5" stopIfTrue="1" operator="equal">
      <formula>"ouverte"</formula>
    </cfRule>
    <cfRule type="cellIs" dxfId="9" priority="6" stopIfTrue="1" operator="equal">
      <formula>"prevision"</formula>
    </cfRule>
  </conditionalFormatting>
  <conditionalFormatting sqref="B81">
    <cfRule type="cellIs" dxfId="5" priority="1" stopIfTrue="1" operator="equal">
      <formula>"fermee"</formula>
    </cfRule>
    <cfRule type="cellIs" dxfId="4" priority="2" stopIfTrue="1" operator="equal">
      <formula>"ouverte"</formula>
    </cfRule>
    <cfRule type="cellIs" dxfId="3" priority="3" stopIfTrue="1" operator="equal">
      <formula>"prevision"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47"/>
  <sheetViews>
    <sheetView tabSelected="1" workbookViewId="0">
      <selection sqref="A1:XFD1048576"/>
    </sheetView>
  </sheetViews>
  <sheetFormatPr baseColWidth="10" defaultColWidth="11.44140625" defaultRowHeight="13.8"/>
  <cols>
    <col min="1" max="1" width="47" style="139" customWidth="1"/>
    <col min="2" max="2" width="14.44140625" style="139" customWidth="1"/>
    <col min="3" max="3" width="11.44140625" style="139"/>
    <col min="4" max="4" width="19.44140625" style="139" customWidth="1"/>
    <col min="5" max="7" width="14" style="139" customWidth="1"/>
    <col min="8" max="16384" width="11.44140625" style="139"/>
  </cols>
  <sheetData>
    <row r="2" spans="1:10" ht="18">
      <c r="A2" s="137" t="s">
        <v>281</v>
      </c>
      <c r="B2" s="137"/>
      <c r="C2" s="137"/>
      <c r="D2" s="137"/>
      <c r="E2" s="137"/>
      <c r="F2" s="138"/>
      <c r="G2" s="138"/>
      <c r="H2" s="138"/>
      <c r="I2" s="138"/>
      <c r="J2" s="138"/>
    </row>
    <row r="3" spans="1:10" ht="15.6">
      <c r="A3" s="140" t="s">
        <v>282</v>
      </c>
      <c r="B3" s="140"/>
      <c r="C3" s="140"/>
      <c r="D3" s="140"/>
      <c r="E3" s="140"/>
      <c r="F3" s="138"/>
      <c r="G3" s="138"/>
      <c r="H3" s="138"/>
      <c r="I3" s="138"/>
      <c r="J3" s="138"/>
    </row>
    <row r="4" spans="1:10" ht="15.6">
      <c r="A4" s="140" t="s">
        <v>283</v>
      </c>
      <c r="B4" s="140"/>
      <c r="C4" s="140"/>
      <c r="D4" s="140"/>
      <c r="E4" s="140"/>
      <c r="F4" s="138"/>
      <c r="G4" s="138"/>
      <c r="H4" s="138"/>
      <c r="I4" s="138"/>
      <c r="J4" s="138"/>
    </row>
    <row r="5" spans="1:10">
      <c r="B5" s="141"/>
    </row>
    <row r="7" spans="1:10" ht="20.399999999999999">
      <c r="A7" s="142" t="s">
        <v>284</v>
      </c>
      <c r="B7" s="143"/>
      <c r="C7" s="143"/>
      <c r="D7" s="143"/>
      <c r="E7" s="144"/>
    </row>
    <row r="8" spans="1:10" ht="20.399999999999999">
      <c r="A8" s="145"/>
      <c r="B8" s="145"/>
      <c r="C8" s="145"/>
      <c r="D8" s="145"/>
      <c r="E8" s="145"/>
    </row>
    <row r="9" spans="1:10">
      <c r="B9" s="146" t="s">
        <v>2</v>
      </c>
      <c r="C9" s="147" t="str">
        <f>[2]BD!B1</f>
        <v xml:space="preserve"> 28/10/2010</v>
      </c>
      <c r="D9" s="147"/>
    </row>
    <row r="10" spans="1:10" ht="5.25" customHeight="1"/>
    <row r="11" spans="1:10">
      <c r="B11" s="146" t="s">
        <v>285</v>
      </c>
      <c r="C11" s="148" t="str">
        <f>[2]Saisie.données!L18</f>
        <v>de 9h à 17h30</v>
      </c>
      <c r="D11" s="148"/>
    </row>
    <row r="13" spans="1:10" s="149" customFormat="1">
      <c r="B13" s="150"/>
      <c r="C13" s="150"/>
      <c r="D13" s="150"/>
      <c r="E13" s="150"/>
      <c r="F13" s="150"/>
      <c r="G13" s="150"/>
    </row>
    <row r="14" spans="1:10" ht="18">
      <c r="A14" s="151" t="s">
        <v>286</v>
      </c>
      <c r="B14" s="151"/>
      <c r="C14" s="151"/>
      <c r="D14" s="151"/>
      <c r="E14" s="151"/>
    </row>
    <row r="15" spans="1:10" ht="18">
      <c r="A15" s="152"/>
      <c r="B15" s="152"/>
      <c r="C15" s="152"/>
      <c r="D15" s="152"/>
      <c r="E15" s="152"/>
    </row>
    <row r="17" spans="1:6" ht="14.4">
      <c r="A17" s="153" t="s">
        <v>287</v>
      </c>
      <c r="B17" s="154"/>
      <c r="C17" s="149" t="s">
        <v>288</v>
      </c>
      <c r="D17" s="155" t="str">
        <f>[2]Saisie.données!K22</f>
        <v>Damée et Tracée</v>
      </c>
      <c r="E17" s="156"/>
      <c r="F17" s="157"/>
    </row>
    <row r="18" spans="1:6" ht="14.4">
      <c r="A18" s="153" t="s">
        <v>289</v>
      </c>
      <c r="B18" s="158"/>
      <c r="C18" s="149" t="s">
        <v>288</v>
      </c>
      <c r="D18" s="155" t="str">
        <f>[2]Saisie.données!K23</f>
        <v>Damée et Tracée</v>
      </c>
      <c r="E18" s="156"/>
      <c r="F18" s="157"/>
    </row>
    <row r="19" spans="1:6" ht="14.4">
      <c r="A19" s="153" t="s">
        <v>290</v>
      </c>
      <c r="B19" s="158"/>
      <c r="C19" s="149" t="s">
        <v>291</v>
      </c>
      <c r="D19" s="155" t="str">
        <f>[2]Saisie.données!K24</f>
        <v>Damée et Tracée</v>
      </c>
      <c r="E19" s="156"/>
      <c r="F19" s="157"/>
    </row>
    <row r="20" spans="1:6" ht="14.4">
      <c r="A20" s="153" t="s">
        <v>292</v>
      </c>
      <c r="D20" s="155" t="str">
        <f>[2]Saisie.données!K29</f>
        <v>Damée</v>
      </c>
      <c r="E20" s="156"/>
    </row>
    <row r="22" spans="1:6">
      <c r="E22" s="156"/>
    </row>
    <row r="23" spans="1:6" ht="18">
      <c r="A23" s="151" t="s">
        <v>293</v>
      </c>
      <c r="B23" s="151"/>
      <c r="C23" s="151"/>
      <c r="D23" s="151"/>
      <c r="E23" s="151"/>
    </row>
    <row r="24" spans="1:6">
      <c r="E24" s="156"/>
    </row>
    <row r="25" spans="1:6" ht="14.4">
      <c r="A25" s="159"/>
      <c r="B25" s="154"/>
      <c r="C25" s="149"/>
      <c r="D25" s="149"/>
      <c r="E25" s="156"/>
    </row>
    <row r="26" spans="1:6" ht="14.4">
      <c r="A26" s="160" t="s">
        <v>294</v>
      </c>
      <c r="B26" s="154"/>
      <c r="C26" s="149" t="s">
        <v>295</v>
      </c>
      <c r="D26" s="155" t="str">
        <f>[2]Saisie.données!K35</f>
        <v>Damée et Tracée</v>
      </c>
      <c r="E26" s="156"/>
    </row>
    <row r="27" spans="1:6" ht="14.4">
      <c r="A27" s="160" t="s">
        <v>296</v>
      </c>
      <c r="B27" s="158"/>
      <c r="C27" s="149" t="s">
        <v>297</v>
      </c>
      <c r="D27" s="155" t="str">
        <f>[2]Saisie.données!K36</f>
        <v>Damée et Tracée</v>
      </c>
      <c r="E27" s="156"/>
    </row>
    <row r="28" spans="1:6" ht="14.4">
      <c r="A28" s="160" t="s">
        <v>289</v>
      </c>
      <c r="B28" s="158"/>
      <c r="C28" s="149" t="s">
        <v>288</v>
      </c>
      <c r="D28" s="155" t="str">
        <f>[2]Saisie.données!K37</f>
        <v>Damée et Tracée</v>
      </c>
      <c r="E28" s="156"/>
    </row>
    <row r="29" spans="1:6" ht="14.4">
      <c r="A29" s="160" t="s">
        <v>298</v>
      </c>
      <c r="B29" s="158"/>
      <c r="C29" s="149" t="s">
        <v>288</v>
      </c>
      <c r="D29" s="155" t="str">
        <f>[2]Saisie.données!K38</f>
        <v>Damée et Tracée</v>
      </c>
      <c r="E29" s="156"/>
    </row>
    <row r="30" spans="1:6" ht="14.4">
      <c r="A30" s="160" t="s">
        <v>299</v>
      </c>
      <c r="B30" s="161"/>
      <c r="C30" s="149" t="s">
        <v>300</v>
      </c>
      <c r="D30" s="155" t="str">
        <f>[2]Saisie.données!K39</f>
        <v>Damée et Tracée</v>
      </c>
      <c r="E30" s="156"/>
    </row>
    <row r="31" spans="1:6" ht="14.4">
      <c r="A31" s="160" t="s">
        <v>301</v>
      </c>
      <c r="C31" s="149" t="s">
        <v>302</v>
      </c>
      <c r="D31" s="155" t="str">
        <f>[2]Saisie.données!K40</f>
        <v>Damée et Tracée</v>
      </c>
      <c r="E31" s="156"/>
    </row>
    <row r="32" spans="1:6" ht="14.4">
      <c r="A32" s="160" t="s">
        <v>303</v>
      </c>
      <c r="C32" s="149" t="s">
        <v>304</v>
      </c>
      <c r="D32" s="155" t="str">
        <f>[2]Saisie.données!K41</f>
        <v>Damée</v>
      </c>
      <c r="E32" s="156"/>
    </row>
    <row r="33" spans="1:5">
      <c r="E33" s="156"/>
    </row>
    <row r="34" spans="1:5" ht="18">
      <c r="A34" s="151" t="s">
        <v>305</v>
      </c>
      <c r="B34" s="151"/>
      <c r="C34" s="151"/>
      <c r="D34" s="151"/>
      <c r="E34" s="151"/>
    </row>
    <row r="35" spans="1:5">
      <c r="E35" s="156"/>
    </row>
    <row r="36" spans="1:5">
      <c r="E36" s="156"/>
    </row>
    <row r="37" spans="1:5" ht="14.4">
      <c r="A37" s="160" t="s">
        <v>306</v>
      </c>
      <c r="B37" s="154"/>
      <c r="C37" s="149" t="s">
        <v>307</v>
      </c>
      <c r="D37" s="155" t="str">
        <f>[2]Saisie.données!K47</f>
        <v>Damée</v>
      </c>
      <c r="E37" s="156">
        <f>[2]Saisie.données!N47</f>
        <v>0</v>
      </c>
    </row>
    <row r="38" spans="1:5" ht="14.4">
      <c r="A38" s="160" t="s">
        <v>308</v>
      </c>
      <c r="B38" s="154"/>
      <c r="C38" s="149" t="s">
        <v>307</v>
      </c>
      <c r="D38" s="155" t="str">
        <f>[2]Saisie.données!K48</f>
        <v>Damée</v>
      </c>
      <c r="E38" s="156">
        <f>[2]Saisie.données!N48</f>
        <v>0</v>
      </c>
    </row>
    <row r="39" spans="1:5" ht="14.4">
      <c r="A39" s="160" t="s">
        <v>309</v>
      </c>
      <c r="B39" s="162"/>
      <c r="C39" s="149" t="s">
        <v>310</v>
      </c>
      <c r="D39" s="155" t="str">
        <f>[2]Saisie.données!K49</f>
        <v>Damée</v>
      </c>
      <c r="E39" s="156">
        <f>[2]Saisie.données!N49</f>
        <v>0</v>
      </c>
    </row>
    <row r="40" spans="1:5" ht="14.4">
      <c r="A40" s="160" t="s">
        <v>311</v>
      </c>
      <c r="B40" s="158"/>
      <c r="C40" s="149" t="s">
        <v>312</v>
      </c>
      <c r="D40" s="155" t="str">
        <f>[2]Saisie.données!K50</f>
        <v>Damée</v>
      </c>
      <c r="E40" s="156">
        <f>[2]Saisie.données!N50</f>
        <v>0</v>
      </c>
    </row>
    <row r="41" spans="1:5" ht="14.4">
      <c r="A41" s="160" t="s">
        <v>313</v>
      </c>
      <c r="B41" s="154"/>
      <c r="C41" s="149" t="s">
        <v>314</v>
      </c>
      <c r="D41" s="155" t="str">
        <f>[2]Saisie.données!K51</f>
        <v>Damée</v>
      </c>
      <c r="E41" s="156">
        <f>[2]Saisie.données!N51</f>
        <v>0</v>
      </c>
    </row>
    <row r="42" spans="1:5" ht="14.4">
      <c r="A42" s="160" t="s">
        <v>287</v>
      </c>
      <c r="B42" s="154"/>
      <c r="C42" s="149" t="s">
        <v>288</v>
      </c>
      <c r="D42" s="155" t="str">
        <f>[2]Saisie.données!K52</f>
        <v>Damée et Tracée</v>
      </c>
      <c r="E42" s="156"/>
    </row>
    <row r="43" spans="1:5" ht="14.4">
      <c r="A43" s="153" t="s">
        <v>315</v>
      </c>
      <c r="B43" s="162"/>
      <c r="C43" s="149" t="s">
        <v>316</v>
      </c>
      <c r="D43" s="155" t="str">
        <f>[2]Saisie.données!K53</f>
        <v>Damée et Tracée</v>
      </c>
      <c r="E43" s="156"/>
    </row>
    <row r="44" spans="1:5" ht="14.4">
      <c r="A44" s="163"/>
      <c r="B44" s="162"/>
      <c r="C44" s="149"/>
      <c r="D44" s="149"/>
      <c r="E44" s="156"/>
    </row>
    <row r="45" spans="1:5" ht="14.4">
      <c r="A45" s="163"/>
      <c r="B45" s="162"/>
      <c r="C45" s="149"/>
      <c r="D45" s="149"/>
      <c r="E45" s="156"/>
    </row>
    <row r="46" spans="1:5" ht="18">
      <c r="A46" s="151" t="s">
        <v>317</v>
      </c>
      <c r="B46" s="151"/>
      <c r="C46" s="151"/>
      <c r="D46" s="151"/>
      <c r="E46" s="151"/>
    </row>
    <row r="47" spans="1:5">
      <c r="E47" s="156"/>
    </row>
    <row r="48" spans="1:5" ht="14.4">
      <c r="A48" s="164" t="s">
        <v>318</v>
      </c>
      <c r="C48" s="165" t="s">
        <v>23</v>
      </c>
      <c r="E48" s="156"/>
    </row>
    <row r="49" spans="1:5" ht="14.4">
      <c r="A49" s="164" t="s">
        <v>319</v>
      </c>
      <c r="C49" s="165" t="s">
        <v>320</v>
      </c>
      <c r="D49" s="166"/>
      <c r="E49" s="167"/>
    </row>
    <row r="50" spans="1:5" ht="14.4">
      <c r="A50" s="164" t="s">
        <v>321</v>
      </c>
      <c r="B50" s="166"/>
      <c r="C50" s="165" t="s">
        <v>320</v>
      </c>
      <c r="E50" s="156"/>
    </row>
    <row r="51" spans="1:5" ht="14.4">
      <c r="A51" s="164" t="s">
        <v>322</v>
      </c>
      <c r="C51" s="165" t="s">
        <v>320</v>
      </c>
      <c r="E51" s="156"/>
    </row>
    <row r="52" spans="1:5" ht="14.4">
      <c r="A52" s="164" t="s">
        <v>323</v>
      </c>
      <c r="C52" s="165" t="s">
        <v>320</v>
      </c>
      <c r="E52" s="156"/>
    </row>
    <row r="53" spans="1:5" ht="14.4">
      <c r="A53" s="164" t="s">
        <v>324</v>
      </c>
      <c r="C53" s="165" t="s">
        <v>320</v>
      </c>
      <c r="E53" s="156"/>
    </row>
    <row r="54" spans="1:5" ht="14.4">
      <c r="A54" s="164" t="s">
        <v>325</v>
      </c>
      <c r="C54" s="165" t="s">
        <v>23</v>
      </c>
      <c r="E54" s="156"/>
    </row>
    <row r="55" spans="1:5" ht="14.4">
      <c r="A55" s="168" t="s">
        <v>326</v>
      </c>
      <c r="B55" s="168"/>
      <c r="C55" s="165" t="s">
        <v>23</v>
      </c>
      <c r="D55" s="168"/>
      <c r="E55" s="168"/>
    </row>
    <row r="56" spans="1:5">
      <c r="E56" s="156"/>
    </row>
    <row r="57" spans="1:5">
      <c r="E57" s="156"/>
    </row>
    <row r="58" spans="1:5">
      <c r="A58" s="169" t="s">
        <v>280</v>
      </c>
      <c r="B58" s="169"/>
      <c r="C58" s="169"/>
      <c r="D58" s="169"/>
      <c r="E58" s="169"/>
    </row>
    <row r="59" spans="1:5">
      <c r="E59" s="156"/>
    </row>
    <row r="60" spans="1:5">
      <c r="E60" s="156"/>
    </row>
    <row r="61" spans="1:5">
      <c r="E61" s="156"/>
    </row>
    <row r="62" spans="1:5">
      <c r="E62" s="156"/>
    </row>
    <row r="63" spans="1:5">
      <c r="E63" s="156"/>
    </row>
    <row r="64" spans="1:5">
      <c r="E64" s="156"/>
    </row>
    <row r="65" spans="5:5">
      <c r="E65" s="156"/>
    </row>
    <row r="66" spans="5:5">
      <c r="E66" s="156"/>
    </row>
    <row r="67" spans="5:5">
      <c r="E67" s="156"/>
    </row>
    <row r="68" spans="5:5">
      <c r="E68" s="156"/>
    </row>
    <row r="69" spans="5:5">
      <c r="E69" s="156"/>
    </row>
    <row r="70" spans="5:5">
      <c r="E70" s="156"/>
    </row>
    <row r="71" spans="5:5">
      <c r="E71" s="156"/>
    </row>
    <row r="72" spans="5:5">
      <c r="E72" s="156"/>
    </row>
    <row r="73" spans="5:5">
      <c r="E73" s="156"/>
    </row>
    <row r="74" spans="5:5">
      <c r="E74" s="156"/>
    </row>
    <row r="75" spans="5:5">
      <c r="E75" s="156"/>
    </row>
    <row r="76" spans="5:5">
      <c r="E76" s="156"/>
    </row>
    <row r="77" spans="5:5">
      <c r="E77" s="156"/>
    </row>
    <row r="78" spans="5:5">
      <c r="E78" s="156"/>
    </row>
    <row r="79" spans="5:5">
      <c r="E79" s="156"/>
    </row>
    <row r="80" spans="5:5">
      <c r="E80" s="156"/>
    </row>
    <row r="81" spans="5:5">
      <c r="E81" s="156"/>
    </row>
    <row r="82" spans="5:5">
      <c r="E82" s="156"/>
    </row>
    <row r="83" spans="5:5">
      <c r="E83" s="156"/>
    </row>
    <row r="84" spans="5:5">
      <c r="E84" s="156"/>
    </row>
    <row r="85" spans="5:5">
      <c r="E85" s="156"/>
    </row>
    <row r="86" spans="5:5">
      <c r="E86" s="156"/>
    </row>
    <row r="87" spans="5:5">
      <c r="E87" s="156"/>
    </row>
    <row r="88" spans="5:5">
      <c r="E88" s="156"/>
    </row>
    <row r="89" spans="5:5">
      <c r="E89" s="156"/>
    </row>
    <row r="90" spans="5:5">
      <c r="E90" s="156"/>
    </row>
    <row r="91" spans="5:5">
      <c r="E91" s="156"/>
    </row>
    <row r="92" spans="5:5">
      <c r="E92" s="156"/>
    </row>
    <row r="93" spans="5:5">
      <c r="E93" s="156"/>
    </row>
    <row r="94" spans="5:5">
      <c r="E94" s="156"/>
    </row>
    <row r="95" spans="5:5">
      <c r="E95" s="156"/>
    </row>
    <row r="96" spans="5:5">
      <c r="E96" s="156"/>
    </row>
    <row r="97" spans="5:5">
      <c r="E97" s="156"/>
    </row>
    <row r="98" spans="5:5">
      <c r="E98" s="156"/>
    </row>
    <row r="99" spans="5:5">
      <c r="E99" s="156"/>
    </row>
    <row r="100" spans="5:5">
      <c r="E100" s="156"/>
    </row>
    <row r="101" spans="5:5">
      <c r="E101" s="156"/>
    </row>
    <row r="102" spans="5:5">
      <c r="E102" s="156"/>
    </row>
    <row r="103" spans="5:5">
      <c r="E103" s="156"/>
    </row>
    <row r="104" spans="5:5">
      <c r="E104" s="156"/>
    </row>
    <row r="105" spans="5:5">
      <c r="E105" s="156"/>
    </row>
    <row r="106" spans="5:5">
      <c r="E106" s="156"/>
    </row>
    <row r="107" spans="5:5">
      <c r="E107" s="156"/>
    </row>
    <row r="108" spans="5:5">
      <c r="E108" s="156"/>
    </row>
    <row r="109" spans="5:5">
      <c r="E109" s="156"/>
    </row>
    <row r="110" spans="5:5">
      <c r="E110" s="156"/>
    </row>
    <row r="111" spans="5:5">
      <c r="E111" s="156"/>
    </row>
    <row r="112" spans="5:5">
      <c r="E112" s="156"/>
    </row>
    <row r="113" spans="5:5">
      <c r="E113" s="156"/>
    </row>
    <row r="114" spans="5:5">
      <c r="E114" s="156"/>
    </row>
    <row r="115" spans="5:5">
      <c r="E115" s="156"/>
    </row>
    <row r="116" spans="5:5">
      <c r="E116" s="156"/>
    </row>
    <row r="117" spans="5:5">
      <c r="E117" s="156"/>
    </row>
    <row r="118" spans="5:5">
      <c r="E118" s="156"/>
    </row>
    <row r="119" spans="5:5">
      <c r="E119" s="156"/>
    </row>
    <row r="120" spans="5:5">
      <c r="E120" s="156"/>
    </row>
    <row r="121" spans="5:5">
      <c r="E121" s="156"/>
    </row>
    <row r="122" spans="5:5">
      <c r="E122" s="156"/>
    </row>
    <row r="123" spans="5:5">
      <c r="E123" s="156"/>
    </row>
    <row r="124" spans="5:5">
      <c r="E124" s="156"/>
    </row>
    <row r="125" spans="5:5">
      <c r="E125" s="156"/>
    </row>
    <row r="126" spans="5:5">
      <c r="E126" s="156"/>
    </row>
    <row r="127" spans="5:5">
      <c r="E127" s="156"/>
    </row>
    <row r="128" spans="5:5">
      <c r="E128" s="156"/>
    </row>
    <row r="129" spans="5:5">
      <c r="E129" s="156"/>
    </row>
    <row r="130" spans="5:5">
      <c r="E130" s="156"/>
    </row>
    <row r="131" spans="5:5">
      <c r="E131" s="156"/>
    </row>
    <row r="132" spans="5:5">
      <c r="E132" s="156"/>
    </row>
    <row r="133" spans="5:5">
      <c r="E133" s="156"/>
    </row>
    <row r="134" spans="5:5">
      <c r="E134" s="156"/>
    </row>
    <row r="135" spans="5:5">
      <c r="E135" s="156"/>
    </row>
    <row r="136" spans="5:5">
      <c r="E136" s="156"/>
    </row>
    <row r="137" spans="5:5">
      <c r="E137" s="156"/>
    </row>
    <row r="138" spans="5:5">
      <c r="E138" s="156"/>
    </row>
    <row r="139" spans="5:5">
      <c r="E139" s="156"/>
    </row>
    <row r="140" spans="5:5">
      <c r="E140" s="156"/>
    </row>
    <row r="141" spans="5:5">
      <c r="E141" s="156"/>
    </row>
    <row r="142" spans="5:5">
      <c r="E142" s="156"/>
    </row>
    <row r="143" spans="5:5">
      <c r="E143" s="156"/>
    </row>
    <row r="144" spans="5:5">
      <c r="E144" s="156"/>
    </row>
    <row r="145" spans="5:5">
      <c r="E145" s="156"/>
    </row>
    <row r="146" spans="5:5">
      <c r="E146" s="156"/>
    </row>
    <row r="147" spans="5:5">
      <c r="E147" s="156"/>
    </row>
  </sheetData>
  <mergeCells count="11">
    <mergeCell ref="A14:E14"/>
    <mergeCell ref="A23:E23"/>
    <mergeCell ref="A34:E34"/>
    <mergeCell ref="A46:E46"/>
    <mergeCell ref="A58:E58"/>
    <mergeCell ref="A2:E2"/>
    <mergeCell ref="A3:E3"/>
    <mergeCell ref="A4:E4"/>
    <mergeCell ref="A7:E7"/>
    <mergeCell ref="C9:D9"/>
    <mergeCell ref="C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Ouv.Ferm pistes du 20 au 26</vt:lpstr>
      <vt:lpstr>Ski Fond du 20 au 26</vt:lpstr>
      <vt:lpstr>Ouv.Ferm pistes 27&amp;28</vt:lpstr>
      <vt:lpstr>Ski Fond du 27&amp;28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2013-04-15T16:26:53Z</dcterms:created>
  <dcterms:modified xsi:type="dcterms:W3CDTF">2013-04-15T16:35:46Z</dcterms:modified>
</cp:coreProperties>
</file>